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6030" tabRatio="824" activeTab="0"/>
  </bookViews>
  <sheets>
    <sheet name="Печати и штампы" sheetId="1" r:id="rId1"/>
    <sheet name="Саморазр-ся наклейки" sheetId="2" r:id="rId2"/>
    <sheet name="Таблички" sheetId="3" r:id="rId3"/>
    <sheet name="Сувенирная продукция" sheetId="4" r:id="rId4"/>
    <sheet name="Полиграфия" sheetId="5" r:id="rId5"/>
  </sheets>
  <definedNames/>
  <calcPr fullCalcOnLoad="1"/>
</workbook>
</file>

<file path=xl/sharedStrings.xml><?xml version="1.0" encoding="utf-8"?>
<sst xmlns="http://schemas.openxmlformats.org/spreadsheetml/2006/main" count="767" uniqueCount="486">
  <si>
    <t>№</t>
  </si>
  <si>
    <t>Товар</t>
  </si>
  <si>
    <t>Срок изготовления / Цена, руб.</t>
  </si>
  <si>
    <t xml:space="preserve">1 день </t>
  </si>
  <si>
    <t>2-3 дня</t>
  </si>
  <si>
    <t>Клише печати по оттиску</t>
  </si>
  <si>
    <t>-</t>
  </si>
  <si>
    <t>Клише печати иностранного государства</t>
  </si>
  <si>
    <t>Клише удостоверительной печати по эскизу заказчика</t>
  </si>
  <si>
    <t>Клише печати по макету заказчика (в «CorelDraw 12»)</t>
  </si>
  <si>
    <t>Дополнительно к стоимости изготовления клише печати</t>
  </si>
  <si>
    <t xml:space="preserve">№ </t>
  </si>
  <si>
    <t>Наименование услуги</t>
  </si>
  <si>
    <t xml:space="preserve">Срок изготовления </t>
  </si>
  <si>
    <t>Цена, руб.</t>
  </si>
  <si>
    <t>Добавление логотипа, эмблемы, рисунка</t>
  </si>
  <si>
    <t>1 день</t>
  </si>
  <si>
    <t>Отрисовка логотипа, эмблемы, рисунка ПРОСТАЯ</t>
  </si>
  <si>
    <t>1-2 дня</t>
  </si>
  <si>
    <t>плюс 500</t>
  </si>
  <si>
    <t xml:space="preserve">Отрисовка логотипа, эмблемы, рисунка СЛОЖНАЯ </t>
  </si>
  <si>
    <t>плюс 1000</t>
  </si>
  <si>
    <t>плюс 200</t>
  </si>
  <si>
    <t>Добавление элементов защиты(гильоширные сетки,контролер….)</t>
  </si>
  <si>
    <t>Оснастка ручная пластмассовая - бесплатно!</t>
  </si>
  <si>
    <t>Дополнительно к стоимости изготовления клише штампа</t>
  </si>
  <si>
    <t>Микротекст штампа</t>
  </si>
  <si>
    <t>Микротекст печати</t>
  </si>
  <si>
    <r>
      <t>Регистрация в реестре  печати (</t>
    </r>
    <r>
      <rPr>
        <b/>
        <i/>
        <u val="single"/>
        <sz val="9"/>
        <rFont val="Arial"/>
        <family val="2"/>
      </rPr>
      <t>свидетельство с присвоением индивидуального номера</t>
    </r>
    <r>
      <rPr>
        <i/>
        <sz val="9"/>
        <rFont val="Arial"/>
        <family val="2"/>
      </rPr>
      <t>)</t>
    </r>
  </si>
  <si>
    <t>плюс 50% от стоим-ти клише</t>
  </si>
  <si>
    <t>Срок изготовления</t>
  </si>
  <si>
    <t xml:space="preserve">Многоцветная печать </t>
  </si>
  <si>
    <t>3 дня</t>
  </si>
  <si>
    <t xml:space="preserve">Многоцветный штамп  </t>
  </si>
  <si>
    <t>Кол-во шаблонов</t>
  </si>
  <si>
    <t>Внесение изменений и исправлений в макет</t>
  </si>
  <si>
    <t>ЗАЩИТА «ТЕКСТУРА</t>
  </si>
  <si>
    <t>3 дня*</t>
  </si>
  <si>
    <t>Заливка из коллекции</t>
  </si>
  <si>
    <t>Фотография, нестандартная полутоновая заливка</t>
  </si>
  <si>
    <t>2 250</t>
  </si>
  <si>
    <t>ЗАЩИТА «СПЕЦШРИФТ»</t>
  </si>
  <si>
    <t>1 560</t>
  </si>
  <si>
    <t>Дополнительная печать «СПЕЦШРИФТ»</t>
  </si>
  <si>
    <t>Дополнительный контрольный шаблон</t>
  </si>
  <si>
    <t>2 Цвета (сложные)</t>
  </si>
  <si>
    <t>1 800</t>
  </si>
  <si>
    <t>3 Цвета (сложные)</t>
  </si>
  <si>
    <t>2 300</t>
  </si>
  <si>
    <t xml:space="preserve">4 Цвета </t>
  </si>
  <si>
    <t>2 600</t>
  </si>
  <si>
    <t xml:space="preserve">5 Цветов </t>
  </si>
  <si>
    <t>3 200</t>
  </si>
  <si>
    <t>ЗАЩИТА «МАКРАМЕ»</t>
  </si>
  <si>
    <t>Печать с сеткой из коллекции</t>
  </si>
  <si>
    <t>1 500</t>
  </si>
  <si>
    <t>Печать с уникальной сеткой</t>
  </si>
  <si>
    <t>2 795</t>
  </si>
  <si>
    <t>Дополнительная печать «МАКРАМЕ»</t>
  </si>
  <si>
    <t>ЗАЩИТА «КОНТРОЛЁР»</t>
  </si>
  <si>
    <t>5 дней**</t>
  </si>
  <si>
    <t>Дополнительная печать «КОНТРОЛЁР»</t>
  </si>
  <si>
    <t xml:space="preserve">Добавление защиты «ЦЕРБЕРЪ» к печати </t>
  </si>
  <si>
    <t>Сменная штемпельная подушка</t>
  </si>
  <si>
    <t>ЗАЩИТА «ХАМЕЛЕОН»</t>
  </si>
  <si>
    <t>3 120</t>
  </si>
  <si>
    <t>Сменная штемпельная подушка для УФ-меток</t>
  </si>
  <si>
    <t>ЗАЩИТА «MOIRIGHT»</t>
  </si>
  <si>
    <t>Комплект MOIRIGHT 1</t>
  </si>
  <si>
    <t>2 730</t>
  </si>
  <si>
    <t>Комплект MOIRIGHT 2</t>
  </si>
  <si>
    <t>3 510</t>
  </si>
  <si>
    <t>Комплект MOIRIGHT 3</t>
  </si>
  <si>
    <t>5 070</t>
  </si>
  <si>
    <t>Комплект MOIRIGHT 1  с уникальной заливкой</t>
  </si>
  <si>
    <t>7 800</t>
  </si>
  <si>
    <t>Комплект MOIRIGHT 1  с полутоновой заливкой</t>
  </si>
  <si>
    <t>4 940</t>
  </si>
  <si>
    <t>Дополнительная печать «MOIRIGHT»</t>
  </si>
  <si>
    <t>Дополнительная защита «ХАМЕЛЕОН»</t>
  </si>
  <si>
    <t>доп-но 2 294</t>
  </si>
  <si>
    <t>ЗАЩИТА «I-MATRIX»</t>
  </si>
  <si>
    <t>80 000</t>
  </si>
  <si>
    <t>Печать I-MATRIX</t>
  </si>
  <si>
    <t>ПРИБОРЫ ДЛЯ КОНТРОЛЯ ПОДЛИННОСТИ ДОКУМЕНТОВ</t>
  </si>
  <si>
    <t>Детектор УФ Spektr KP настольный</t>
  </si>
  <si>
    <t>Лупа метрическая</t>
  </si>
  <si>
    <t>Лупа метрическая с подсветкой</t>
  </si>
  <si>
    <r>
      <t xml:space="preserve">ЗАЩИТА «РАДУГА» </t>
    </r>
    <r>
      <rPr>
        <sz val="10"/>
        <rFont val="Arial"/>
        <family val="2"/>
      </rPr>
      <t>(изготавливаются по красконаполненной технологии)</t>
    </r>
  </si>
  <si>
    <r>
      <t xml:space="preserve">ЗАЩИТА «ЦЕРБЕРЪ» </t>
    </r>
    <r>
      <rPr>
        <sz val="10"/>
        <rFont val="Arial"/>
        <family val="2"/>
      </rPr>
      <t>(в комплект входит УФ-краска 25 мл., синяя крска 25 мл., инструкция по заправке штемпельной подушки)</t>
    </r>
  </si>
  <si>
    <t>Красконаполненная  печать / 1 цвет</t>
  </si>
  <si>
    <t>Красконаполненная печать по оттиску</t>
  </si>
  <si>
    <t>Красконаполненное факсимиле</t>
  </si>
  <si>
    <t>Красконаполненный штамп по оттиску</t>
  </si>
  <si>
    <t>Красконаполненные печать/штамп  по эскизу заказчика – 1 цвет</t>
  </si>
  <si>
    <t>Заправка красконаполненных печатей и штампов</t>
  </si>
  <si>
    <t>100 / цвет</t>
  </si>
  <si>
    <t>(цена на изготовление клише С ОСНАСТКОЙ – пластик)</t>
  </si>
  <si>
    <t>Ветеринарное клеймо на ручке 60х90 мм латунь</t>
  </si>
  <si>
    <t>Ветеринарное клеймо на ручке 60х90 мм магний</t>
  </si>
  <si>
    <t>Ветеринарное клеймо на ручке 40х60 мм латунь</t>
  </si>
  <si>
    <t>Ветеринарное клеймо на ручке 40х60 мм магний</t>
  </si>
  <si>
    <t>Ветеринарное клеймо на ручке 20х50 мм латунь</t>
  </si>
  <si>
    <t>Ветеринарное клеймо на ручке 20х50 мм магний</t>
  </si>
  <si>
    <t>(цена на заготовку и гравировку )</t>
  </si>
  <si>
    <t>Комплект пломбиратора диам.10 мм (набор)</t>
  </si>
  <si>
    <t>Комплект плашек диам.10 мм (набор)</t>
  </si>
  <si>
    <t>Комплект пломбира под сургуч диам. 30 мм (набор)</t>
  </si>
  <si>
    <t>Комплект пломбира под сургуч диам. 40 мм (набор)</t>
  </si>
  <si>
    <t>Услуга</t>
  </si>
  <si>
    <t>Запись электронного варианта изготовленных изделий</t>
  </si>
  <si>
    <t>Переклейка клише печати/штампа</t>
  </si>
  <si>
    <t>Курьерская доставка. 5 минут от метро (использование наземного транспорта + 100 руб.</t>
  </si>
  <si>
    <t xml:space="preserve">Внесение изменения / дополнения в макет (за каждый обновленный макет) </t>
  </si>
  <si>
    <t>г. Москва, ул. Народная, 20, стр. 2</t>
  </si>
  <si>
    <t>ст. м Таганская (Радиальная)</t>
  </si>
  <si>
    <t xml:space="preserve">ПРАЙС-ЛИСТ </t>
  </si>
  <si>
    <t>НА ИЗГОТОВЛЕНИЕ ШТЕМПЕЛЬНОЙ ПРОДУКЦИИ</t>
  </si>
  <si>
    <t xml:space="preserve">3. МНОГОЦВЕТНЫЕ ПЕЧАТИ И ШТАМПЫ </t>
  </si>
  <si>
    <t>5. ИЗГОТОВЛЕНИЕ ПЕЧАТЕЙ С ЗАЩИТОЙ ОТ ПОДДЕЛКИ</t>
  </si>
  <si>
    <r>
      <t xml:space="preserve">* - </t>
    </r>
    <r>
      <rPr>
        <b/>
        <i/>
        <sz val="9"/>
        <color indexed="16"/>
        <rFont val="Arial"/>
        <family val="2"/>
      </rPr>
      <t>Срочное изготовление</t>
    </r>
    <r>
      <rPr>
        <i/>
        <sz val="9"/>
        <rFont val="Arial"/>
        <family val="2"/>
      </rPr>
      <t xml:space="preserve"> – 1 раб. день. При срочном изготовлении стоимость заказа увеличивается на 50%.</t>
    </r>
  </si>
  <si>
    <r>
      <t xml:space="preserve">** - </t>
    </r>
    <r>
      <rPr>
        <b/>
        <i/>
        <sz val="9"/>
        <color indexed="16"/>
        <rFont val="Arial"/>
        <family val="2"/>
      </rPr>
      <t>Срочное изготовление</t>
    </r>
    <r>
      <rPr>
        <i/>
        <sz val="9"/>
        <rFont val="Arial"/>
        <family val="2"/>
      </rPr>
      <t xml:space="preserve"> – 2 раб. дня. При срочном изготовлении стоимость заказа увеличивается на 50%.</t>
    </r>
  </si>
  <si>
    <t>6. КРАСКОНАПОЛНЕННЫЕ ПЕЧАТИ И ШТАМПЫ (флеш-технология)</t>
  </si>
  <si>
    <t>8. КОНГРЕВНЫЕ ПЕЧАТИ</t>
  </si>
  <si>
    <t>9. ПЛОМБИРЫ ПОД ПЛАСТИЛИН И СУРГУЧ, ПЛОМБИРАТОРЫ</t>
  </si>
  <si>
    <t>НА ИЗГОТОВЛЕНИЕ ТАБЛИЧЕК</t>
  </si>
  <si>
    <t>3. ДОПОЛНИТЕЛЬНЫЕ УСЛУГИ</t>
  </si>
  <si>
    <t>плюс 150</t>
  </si>
  <si>
    <r>
      <t xml:space="preserve">Внесение изменения / дополнения в макет </t>
    </r>
    <r>
      <rPr>
        <b/>
        <u val="single"/>
        <sz val="10"/>
        <rFont val="Arial"/>
        <family val="2"/>
      </rPr>
      <t>более 2-х раз</t>
    </r>
    <r>
      <rPr>
        <sz val="10"/>
        <rFont val="Arial"/>
        <family val="2"/>
      </rPr>
      <t xml:space="preserve"> (за каждый обновленный макет) </t>
    </r>
  </si>
  <si>
    <t>Регистрация в реестре  штампа (свидетельство с присвоением индивидуального номера)</t>
  </si>
  <si>
    <t>(в комплект входит АВТОМАТИЧЕСКАЯ ОСНАСТКА и ШТЕМПЕЛЬНАЯ ПОДУШКА, 6 контрольных шаблонов)</t>
  </si>
  <si>
    <t>Красконаполненные печать / штамп  по макету заказчика (в «CorelDraw 12»)</t>
  </si>
  <si>
    <t>НА ИЗГОТОВЛЕНИЕ СУВЕНИРНОЙ ПРОДУКЦИИ</t>
  </si>
  <si>
    <t>Количество, шт. / Цена за 1 шт. продукции, руб.</t>
  </si>
  <si>
    <t>1-10</t>
  </si>
  <si>
    <t>11-20</t>
  </si>
  <si>
    <t>21-30</t>
  </si>
  <si>
    <t>31-50</t>
  </si>
  <si>
    <t>51-100</t>
  </si>
  <si>
    <t>Варианты нанесения изображения</t>
  </si>
  <si>
    <t>Цены указаны БЕЗ учета стоимости кружек и тарелок. Стоимость кружек и тарелок спрашивайте у менеджеров ООО "ПолиграфычЪ-М"</t>
  </si>
  <si>
    <t>1-9</t>
  </si>
  <si>
    <t>10-19</t>
  </si>
  <si>
    <t>20-29</t>
  </si>
  <si>
    <t>30-39</t>
  </si>
  <si>
    <t>40-49</t>
  </si>
  <si>
    <t>50-59</t>
  </si>
  <si>
    <t>100-499</t>
  </si>
  <si>
    <t>более 500</t>
  </si>
  <si>
    <t>Цены указаны БЕЗ учета стоимости футболок и бейсболок. Стоимость футболок и бейсболок спрашивайте у менеджеров ООО "ПолиграфычЪ-М"</t>
  </si>
  <si>
    <t>Вымпел А5 формата (148х210 мм.)</t>
  </si>
  <si>
    <t>Вымпел А4 формата (210х297 мм.)</t>
  </si>
  <si>
    <t>Флажок (размер 150х250 мм. На пластиковой палочке)</t>
  </si>
  <si>
    <t>11-50</t>
  </si>
  <si>
    <t>101-500</t>
  </si>
  <si>
    <t>501-1000</t>
  </si>
  <si>
    <t>более 1000</t>
  </si>
  <si>
    <t>ПОСТОЯННЫЕ РАСХОДЫ - 57 РУБ.</t>
  </si>
  <si>
    <t>Цены указаны БЕЗ учета стоиомости ручек и зажигалок. Стоимость ручек и зажигалок спрашивайте у менеджеров ООО "ПолиграфычЪ-М"</t>
  </si>
  <si>
    <t>Изображение в 1 цвет на кружку из керамики</t>
  </si>
  <si>
    <t>Изображение в один 1 на ручку или зажигалку</t>
  </si>
  <si>
    <t>Изображение в 1 цвет на кружку из пластика</t>
  </si>
  <si>
    <t>Изображение в 1 цвет на пепельницу из керамики</t>
  </si>
  <si>
    <t>Изображение на кружке с одной стороны (максимальный размер 85х100 мм.)</t>
  </si>
  <si>
    <t>Изображение на кружке с двух сторон (2 изображения максимальным размером 85х100 мм.)</t>
  </si>
  <si>
    <t>Изображение на кружке от ручки до ручки (мксимальный диаметр 105 мм.)</t>
  </si>
  <si>
    <t>Изображение на тарелке (максимальный диаметр 105 мм.)</t>
  </si>
  <si>
    <t>Изображение на футболке А5 формата (148х210 мм.)</t>
  </si>
  <si>
    <t>Изображение на футболке А4 формата (210х297 мм.)</t>
  </si>
  <si>
    <t>Изображение на бейсболке (максимальный размер 60х120 мм.)</t>
  </si>
  <si>
    <t>Цены указаны БЕЗ учета стоиомости кружек и пепельниц. Стоимость кружек и пепельниц спрашивайте у менеджеров ООО "ПолиграфычЪ-М"</t>
  </si>
  <si>
    <t xml:space="preserve"> </t>
  </si>
  <si>
    <t>1-50</t>
  </si>
  <si>
    <t>101-300</t>
  </si>
  <si>
    <t>301-500</t>
  </si>
  <si>
    <t>Конгревное тиснение (рельефный отпечаток на изделиях из кожи)</t>
  </si>
  <si>
    <t>Тиснение фольгой (размер тиснения до 9 см, подходит для все поверхностей)</t>
  </si>
  <si>
    <t>Тиснение фольгой (размер тиснения до 17 см, подходит для все поверхностей)</t>
  </si>
  <si>
    <t>Блинтовое тиснение (рельефный отпечаток на изделиях из бумаги, картона, полиэтилена)</t>
  </si>
  <si>
    <t>Варианты тиснения</t>
  </si>
  <si>
    <t>Тиснение фольгой (размер тиснения до 9 см)</t>
  </si>
  <si>
    <t>Тиснение фольгой (размер тиснения до 17 см)</t>
  </si>
  <si>
    <t>Блинтовое тиснение (рельефный отпечаток)</t>
  </si>
  <si>
    <t>Цветность</t>
  </si>
  <si>
    <t>Варианты пластика</t>
  </si>
  <si>
    <t>до 50</t>
  </si>
  <si>
    <t>50-99</t>
  </si>
  <si>
    <t>100-199</t>
  </si>
  <si>
    <t>200-499</t>
  </si>
  <si>
    <t>Печать 4 + 4 (полноцветное изображение с обеих сторон)</t>
  </si>
  <si>
    <t xml:space="preserve">белый </t>
  </si>
  <si>
    <t>серебряный</t>
  </si>
  <si>
    <t>золотой</t>
  </si>
  <si>
    <t>прозрачный</t>
  </si>
  <si>
    <t>Дополнительные услуги по изготовлению пластиковых дисконтных карт</t>
  </si>
  <si>
    <t>Эмброссирование (до 6 символов) - способ персонализации пластиковых карточек, при котором на готовой карочке выдавливаются символы (выпуклые цифры или буквы)</t>
  </si>
  <si>
    <t>Типирование  - окрашивание эмброссированных символов с помощью фольги</t>
  </si>
  <si>
    <t>Нанесение магнитной плосы</t>
  </si>
  <si>
    <t>Нанесение штрих-кода</t>
  </si>
  <si>
    <t>Индивидуальная упаковка</t>
  </si>
  <si>
    <t>Создание макета</t>
  </si>
  <si>
    <t>от 250</t>
  </si>
  <si>
    <t>Календарь домик А4</t>
  </si>
  <si>
    <t>Календарь-часы настенный квартальный (3 пружинный, часовой мехпнизм, 1 блок, шапка А4, курсор, 2 блочки)</t>
  </si>
  <si>
    <t>Календарь настенный квартальный (1 пружинный, 1 блок, 1 рекламное поле, шапка А4, курсор, блочка)</t>
  </si>
  <si>
    <t>Календарь настенный квартальный (3 пружинный, 1 рекламное поле, 1 блок, шапка А4, курсор, блочка)</t>
  </si>
  <si>
    <t>Календарь настенный квартальный (3 пружинный, 3 рекламных поля, 1 блок, шапка А4, курсор, блочка)</t>
  </si>
  <si>
    <t>Календарь домик с перекидным блоком  (блок 2-х сторонняя печать)</t>
  </si>
  <si>
    <t>Наимнование</t>
  </si>
  <si>
    <t>Тираж, шт. / Цена, руб.</t>
  </si>
  <si>
    <t>31-40</t>
  </si>
  <si>
    <t>41-50</t>
  </si>
  <si>
    <t>31,00</t>
  </si>
  <si>
    <t>29,14</t>
  </si>
  <si>
    <t>27,39</t>
  </si>
  <si>
    <t>25,75</t>
  </si>
  <si>
    <t>24,20</t>
  </si>
  <si>
    <t>22,75</t>
  </si>
  <si>
    <t>21,31</t>
  </si>
  <si>
    <t>20,10</t>
  </si>
  <si>
    <t>146,20</t>
  </si>
  <si>
    <t>134,50</t>
  </si>
  <si>
    <t>123,74</t>
  </si>
  <si>
    <t>113,84</t>
  </si>
  <si>
    <t>104,74</t>
  </si>
  <si>
    <t>96,36</t>
  </si>
  <si>
    <t>88,65</t>
  </si>
  <si>
    <t>81,56</t>
  </si>
  <si>
    <t>Календарь настенный А4 (картон 250, блочка)</t>
  </si>
  <si>
    <t>Календарь настенный А4  (бумага 90)</t>
  </si>
  <si>
    <t>24,50</t>
  </si>
  <si>
    <t>23,05</t>
  </si>
  <si>
    <t>21,65</t>
  </si>
  <si>
    <t>20,35</t>
  </si>
  <si>
    <t>19,13</t>
  </si>
  <si>
    <t>17,98</t>
  </si>
  <si>
    <t>16,90</t>
  </si>
  <si>
    <t>15,89</t>
  </si>
  <si>
    <t>18,50</t>
  </si>
  <si>
    <t>17,39</t>
  </si>
  <si>
    <t>16,35</t>
  </si>
  <si>
    <t>15,37</t>
  </si>
  <si>
    <t>14,44</t>
  </si>
  <si>
    <t>13,58</t>
  </si>
  <si>
    <t>12,76</t>
  </si>
  <si>
    <t>12,00</t>
  </si>
  <si>
    <t>Календарь настенный А3 (картон 250, блочка)</t>
  </si>
  <si>
    <t>48,00</t>
  </si>
  <si>
    <t>45,12</t>
  </si>
  <si>
    <t>42,41</t>
  </si>
  <si>
    <t>39,87</t>
  </si>
  <si>
    <t>37,48</t>
  </si>
  <si>
    <t>35,23</t>
  </si>
  <si>
    <t>33,11</t>
  </si>
  <si>
    <t>31,13</t>
  </si>
  <si>
    <t>Календарь настенный А3 (бумага 90)</t>
  </si>
  <si>
    <t>37,00</t>
  </si>
  <si>
    <t>34,78</t>
  </si>
  <si>
    <t>32,69</t>
  </si>
  <si>
    <t>30,73</t>
  </si>
  <si>
    <t>28,89</t>
  </si>
  <si>
    <t>27,15</t>
  </si>
  <si>
    <t>25,53</t>
  </si>
  <si>
    <t>23,99</t>
  </si>
  <si>
    <t>253</t>
  </si>
  <si>
    <t>235,29</t>
  </si>
  <si>
    <t>218,82</t>
  </si>
  <si>
    <t>203,50</t>
  </si>
  <si>
    <t>189,26</t>
  </si>
  <si>
    <t>176,01</t>
  </si>
  <si>
    <t>163,69</t>
  </si>
  <si>
    <t>152,23</t>
  </si>
  <si>
    <t>219</t>
  </si>
  <si>
    <t>203,67</t>
  </si>
  <si>
    <t>198,41</t>
  </si>
  <si>
    <t>176,15</t>
  </si>
  <si>
    <t>163,82</t>
  </si>
  <si>
    <t>152,36</t>
  </si>
  <si>
    <t>141,69</t>
  </si>
  <si>
    <t>131,77</t>
  </si>
  <si>
    <t>148</t>
  </si>
  <si>
    <t>137,64</t>
  </si>
  <si>
    <t>128,01</t>
  </si>
  <si>
    <t>119,04</t>
  </si>
  <si>
    <t>110,71</t>
  </si>
  <si>
    <t>102,96</t>
  </si>
  <si>
    <t>95,75</t>
  </si>
  <si>
    <t>89,05</t>
  </si>
  <si>
    <t>290</t>
  </si>
  <si>
    <t>270,70</t>
  </si>
  <si>
    <t>252,69</t>
  </si>
  <si>
    <t>235,89</t>
  </si>
  <si>
    <t>220,20</t>
  </si>
  <si>
    <t>205,57</t>
  </si>
  <si>
    <t>191,92</t>
  </si>
  <si>
    <t>179,17</t>
  </si>
  <si>
    <t>1. НАНЕСЕНИЕ ИЗОБРАЖЕНИЯ НА КРУЖКИ И ФУБОЛКИ МЕТОДОМ СУБЛИМАЦИИ</t>
  </si>
  <si>
    <r>
      <t>Внимание!</t>
    </r>
    <r>
      <rPr>
        <b/>
        <sz val="11"/>
        <rFont val="Arial Cyr"/>
        <family val="2"/>
      </rPr>
      <t xml:space="preserve"> Срок изготовления рекламной и сувенирной продукци - 5-6 дней с момента утверждения оригинал-макета</t>
    </r>
  </si>
  <si>
    <r>
      <t xml:space="preserve">Стоимость разработки оригинал-макета - </t>
    </r>
    <r>
      <rPr>
        <b/>
        <sz val="11"/>
        <color indexed="10"/>
        <rFont val="Arial Cyr"/>
        <family val="2"/>
      </rPr>
      <t>50-400 рублей</t>
    </r>
    <r>
      <rPr>
        <b/>
        <sz val="11"/>
        <rFont val="Arial Cyr"/>
        <family val="2"/>
      </rPr>
      <t>, в зависимости от сложности</t>
    </r>
  </si>
  <si>
    <t>2. НАНЕСЕНИЕ ИЗОБРАЖНИЯ НА ФУТБОЛКИ И БЕЙСБОЛКИ МЕТОДОМ СУБЛИМАЦИИ</t>
  </si>
  <si>
    <t>3. НАНЕСЕНИЕ ИЗОБРАЖЕНИЯ НА ВЫМПЕЛЫ И ФЛАЖКИ МЕТОДОМ СУБЛИМАЦИИ</t>
  </si>
  <si>
    <t>4. НАНЕСЕНИЕ ИЗОБРАЖЕНИЯ НА РУЧКИ И ЗАЖИГАЛКИ МЕТОДОМ ШЕЛКОГРАФИИ</t>
  </si>
  <si>
    <t>Пример расчета:</t>
  </si>
  <si>
    <t>Требуется нанести логотипы на 70 ручек в 1 цвет.</t>
  </si>
  <si>
    <t>70 шт. * 10 руб./шт. = 700 руб. + 57 руб. (постянные расходы)</t>
  </si>
  <si>
    <r>
      <t>Итого</t>
    </r>
    <r>
      <rPr>
        <sz val="10"/>
        <rFont val="Arial Cyr"/>
        <family val="0"/>
      </rPr>
      <t xml:space="preserve">: 757 руб. за </t>
    </r>
    <r>
      <rPr>
        <b/>
        <sz val="10"/>
        <rFont val="Arial Cyr"/>
        <family val="2"/>
      </rPr>
      <t>нанесение</t>
    </r>
    <r>
      <rPr>
        <sz val="10"/>
        <rFont val="Arial Cyr"/>
        <family val="0"/>
      </rPr>
      <t xml:space="preserve"> на ручки </t>
    </r>
  </si>
  <si>
    <t>5. НАНЕСЕНИЕ ИЗОБРАЖЕНИЯ НА КРУЖКИ И ПЕПЕЛЬНИЦЫ МЕТОДОМ ШЕЛКОГРАФИИ</t>
  </si>
  <si>
    <t>Требуется нанести логотипы серебристого цвета на 23 кружки из пластика</t>
  </si>
  <si>
    <t>23 шт. * 18 руб./шт. = 414 руб. + 57 руб. (постянные расходы)</t>
  </si>
  <si>
    <r>
      <t>Итого</t>
    </r>
    <r>
      <rPr>
        <sz val="10"/>
        <rFont val="Arial Cyr"/>
        <family val="0"/>
      </rPr>
      <t xml:space="preserve">: 471 руб. за </t>
    </r>
    <r>
      <rPr>
        <b/>
        <sz val="10"/>
        <rFont val="Arial Cyr"/>
        <family val="2"/>
      </rPr>
      <t>нанесение</t>
    </r>
    <r>
      <rPr>
        <sz val="10"/>
        <rFont val="Arial Cyr"/>
        <family val="0"/>
      </rPr>
      <t xml:space="preserve"> на кружки </t>
    </r>
  </si>
  <si>
    <t>6.ТИСНЕНИЕ НА ИЗДЕЛИЯХ ИЗ ИСКУССТВЕННОЙ И НАТУРАЛЬНОЙ КОЖИ, ПЛАСТИКА, БУМАГИ, КАРТОНА, ПОЛИЭТИЛЕНА</t>
  </si>
  <si>
    <t>7. ТИСНЕНИЕ НА ИЗДЕЛИЯХ ИЗ СТРУКТУРИРОВАННОГО (ФАКТУРНОГО) КАРТОНА</t>
  </si>
  <si>
    <t>10. ДОПОЛНИТЕЛЬНЫЕ УСЛУГИ</t>
  </si>
  <si>
    <t>Наименование услуг</t>
  </si>
  <si>
    <t>Комплект пломбира под сургуч диам. 25 мм (набор)</t>
  </si>
  <si>
    <t>Комплект пломбира под пластилин  30 мм (не более 30 знаков) (набор)</t>
  </si>
  <si>
    <t>Комплект пломбира под сургуч (d - 25 мм, d - 30 мм) с выпуклым изображением</t>
  </si>
  <si>
    <t>1 - 2 часа</t>
  </si>
  <si>
    <t>Клише пластиковое для карманной рельефной печати</t>
  </si>
  <si>
    <t>Клише пластиковое для настольной рельефной печати</t>
  </si>
  <si>
    <t>Клише металлическое для рельефной печати</t>
  </si>
  <si>
    <t>Наименование</t>
  </si>
  <si>
    <t>Цвет/основа</t>
  </si>
  <si>
    <t>Саморазрушающаяся пленка Tessa</t>
  </si>
  <si>
    <t>черный глянцевый/ белый</t>
  </si>
  <si>
    <t xml:space="preserve">белый/черный </t>
  </si>
  <si>
    <t xml:space="preserve">черный матовый/ белый </t>
  </si>
  <si>
    <t xml:space="preserve">серебро матовое/ черный </t>
  </si>
  <si>
    <t xml:space="preserve">серебро глянцевое/ черный </t>
  </si>
  <si>
    <t>1. САМОРАЗРУШАЮЩИЕСЯ НАКЛЕЙКИ</t>
  </si>
  <si>
    <t>S до 100 см2*, руб.</t>
  </si>
  <si>
    <t>S до 500 см2*, руб.</t>
  </si>
  <si>
    <t>S от 501 см2*, руб.</t>
  </si>
  <si>
    <t>* - стоимость указана за 1 см2, руб.</t>
  </si>
  <si>
    <t>1. ИЗГОТОВЛЕНИЕ ПЛАСТИКОВЫХ ДИСКОНТНЫХ КАРТ</t>
  </si>
  <si>
    <t>2. ИЗГОТОВЛЕНИЕ КАЛЕНДАРЕЙ</t>
  </si>
  <si>
    <t>4. ДОПОЛНИТЕЛЬНЫЕ УСЛУГИ</t>
  </si>
  <si>
    <t>3. ИЗГОТОВЛЕНИЕ ВИЗИТОК</t>
  </si>
  <si>
    <t>Стоимость печати визиток по готовому макету (CDR)</t>
  </si>
  <si>
    <t>1+0</t>
  </si>
  <si>
    <t>стандартная</t>
  </si>
  <si>
    <t>дизайнерская 100+</t>
  </si>
  <si>
    <t>металлик 200+</t>
  </si>
  <si>
    <t>особая 300+</t>
  </si>
  <si>
    <t>тираж</t>
  </si>
  <si>
    <t>1 шт</t>
  </si>
  <si>
    <t>1+1</t>
  </si>
  <si>
    <t>4+0</t>
  </si>
  <si>
    <t>4+1</t>
  </si>
  <si>
    <t>4+4</t>
  </si>
  <si>
    <t>НА ИЗГОТОВЛЕНИЕ ПОЛИГРАФИИ</t>
  </si>
  <si>
    <t>Комплект пломбира  под пластилин  25 мм (не более 23 знаков) (набор)</t>
  </si>
  <si>
    <t>ИЗГОТОВЛЕНИЕ ОТДЕЛЬНО ТОЛЬКО РЕЛЬЕФНОГО КЛИШЕ</t>
  </si>
  <si>
    <t xml:space="preserve">7. РЕЛЬЕФНЫЕ ПЕЧАТИ </t>
  </si>
  <si>
    <t>Изготовление только клише на резине</t>
  </si>
  <si>
    <t>Розничная цена, руб.</t>
  </si>
  <si>
    <t xml:space="preserve">4. ГЕРБОВЫЕ ПЕЧАТИ И ПЕЧАТИ ПО ГОСТ Р 51511-2011 ИЗ РЕЗИНЫ </t>
  </si>
  <si>
    <t>Изготовление рельефных печатей</t>
  </si>
  <si>
    <t>Комплект рельефной печати на настольн. золотой оснастке д.41 мм c художеств. сложностью или по файлу клиента</t>
  </si>
  <si>
    <t xml:space="preserve">Комплект рельефной печати на настольн. Оснастке. Повышенной прочности д.41 мм c художеств. сложностью или по файлу клиента </t>
  </si>
  <si>
    <t>Лейбл самоклеющийся, (красный, оранжевый, серебро, золото) 1пачка = 100 шт.</t>
  </si>
  <si>
    <t>Клише новой печати диаметром 0-17 мм</t>
  </si>
  <si>
    <t>Клише новой печати диаметром 18-30 мм</t>
  </si>
  <si>
    <t>Клише новой печати диаметром 31-44 мм</t>
  </si>
  <si>
    <t>Клише новой печати диаметром 45-50 мм</t>
  </si>
  <si>
    <t>Клише нового штампа S = до 500 кв. мм</t>
  </si>
  <si>
    <t xml:space="preserve">Клише нового штампа S = 500-1000 кв. мм </t>
  </si>
  <si>
    <t>Красконаполненный  штамп / 1 цвет</t>
  </si>
  <si>
    <t>4-6 часов</t>
  </si>
  <si>
    <t>Красного, зеленого, желтого свечения - 910руб.</t>
  </si>
  <si>
    <t>Изготовление конгревных печатей</t>
  </si>
  <si>
    <t>Клише конгревной печати 2 мм (до 60 кв см)</t>
  </si>
  <si>
    <t>Клише конгревной печати 4 мм (до 80 кв см)</t>
  </si>
  <si>
    <t>Клише конгревной печати 7 мм (до 90 кв см)</t>
  </si>
  <si>
    <t>Комплект конгревной печати на ручке (набор) д.25-40 мм</t>
  </si>
  <si>
    <t>Комплект конгревной печати на большом прессе (набор)</t>
  </si>
  <si>
    <t>Изготовление ударных клейм по заказу с термообработкой</t>
  </si>
  <si>
    <t>Клеймо 1-3 знака без ободка диам. 12 мм</t>
  </si>
  <si>
    <t>Клеймо 1-3 знака с ободком диам. 12 мм</t>
  </si>
  <si>
    <t>Клеймо 4-6 знаков без ободка диам. 12 мм</t>
  </si>
  <si>
    <t>Клеймо 4-6 знаков с ободком диам. 12 мм</t>
  </si>
  <si>
    <t>Наборы клейм готовые (Англия)</t>
  </si>
  <si>
    <t>Высота в мм</t>
  </si>
  <si>
    <t>Цифры 0-9 (10 шт) прямое</t>
  </si>
  <si>
    <t>Буквы A-Z (27 шт) прямое</t>
  </si>
  <si>
    <t>Буквы A-Я (30 шт) прямое</t>
  </si>
  <si>
    <t>Цифры 0-9 (10 шт) обратное</t>
  </si>
  <si>
    <t>Буквы A-Z (27 шт) обратное</t>
  </si>
  <si>
    <t>Буквы A-Я (30 шт) обратное</t>
  </si>
  <si>
    <t>Цена в руб/шт</t>
  </si>
  <si>
    <t>Ручка универсальная для крепления клейм -4880 руб/шт</t>
  </si>
  <si>
    <t>Тел. (495) 978-28-91, 978-41-91</t>
  </si>
  <si>
    <t>(495) 911-37-10</t>
  </si>
  <si>
    <r>
      <t>E-mail:</t>
    </r>
    <r>
      <rPr>
        <sz val="9"/>
        <color indexed="12"/>
        <rFont val="Arial"/>
        <family val="2"/>
      </rPr>
      <t xml:space="preserve"> info@pechati-lubye.ru </t>
    </r>
  </si>
  <si>
    <t xml:space="preserve"> www.pechati-lubye.ru  </t>
  </si>
  <si>
    <t>Отрисовка логотипа, эмблемы, рисунка Средняя</t>
  </si>
  <si>
    <t>плюс 600</t>
  </si>
  <si>
    <t>плюс 300</t>
  </si>
  <si>
    <t>Отрисовка логотипа, эмблемы, рисунка -Средняя</t>
  </si>
  <si>
    <t>Отрисовка логотипа, эмблемы, рисунка -ПРОСТАЯ (1-2 дня)</t>
  </si>
  <si>
    <t>Отрисовка логотипа, эмблемы, рисунка -СЛОЖНАЯ (1-2 дня)</t>
  </si>
  <si>
    <t>ООО "Печати-любые.ру"</t>
  </si>
  <si>
    <t>Лукашук Ю.Н.</t>
  </si>
  <si>
    <t>18.04.2012г.</t>
  </si>
  <si>
    <t>утверждён генеральным директором</t>
  </si>
  <si>
    <t xml:space="preserve">Клише нового штампа S = 1000-2000 кв. мм </t>
  </si>
  <si>
    <t xml:space="preserve">Клише нового штампа S = 2000-5000 кв. мм </t>
  </si>
  <si>
    <t xml:space="preserve">Клише нового штампа S = более 5000кв. мм </t>
  </si>
  <si>
    <t>Клише штампа по оттиску</t>
  </si>
  <si>
    <t>Клише факсимиле</t>
  </si>
  <si>
    <t>Клише штампа со стандартными словами (копия верна, оплачено, получено)</t>
  </si>
  <si>
    <t>0,18р. за 1мм</t>
  </si>
  <si>
    <t>0,15р. за 1мм</t>
  </si>
  <si>
    <t>0,23р. за 1мм</t>
  </si>
  <si>
    <r>
      <rPr>
        <b/>
        <i/>
        <sz val="9"/>
        <color indexed="10"/>
        <rFont val="Arial"/>
        <family val="2"/>
      </rPr>
      <t>Регистрация в реестре</t>
    </r>
    <r>
      <rPr>
        <i/>
        <sz val="9"/>
        <rFont val="Arial"/>
        <family val="2"/>
      </rPr>
      <t xml:space="preserve">  печати (</t>
    </r>
    <r>
      <rPr>
        <b/>
        <i/>
        <u val="single"/>
        <sz val="9"/>
        <rFont val="Arial"/>
        <family val="2"/>
      </rPr>
      <t>свидетельство с присвоением индивидуального номера</t>
    </r>
    <r>
      <rPr>
        <i/>
        <sz val="9"/>
        <rFont val="Arial"/>
        <family val="2"/>
      </rPr>
      <t>)</t>
    </r>
  </si>
  <si>
    <r>
      <rPr>
        <b/>
        <i/>
        <sz val="9"/>
        <color indexed="10"/>
        <rFont val="Arial"/>
        <family val="2"/>
      </rPr>
      <t>Регистрация в реестре</t>
    </r>
    <r>
      <rPr>
        <i/>
        <sz val="9"/>
        <rFont val="Arial"/>
        <family val="2"/>
      </rPr>
      <t xml:space="preserve">  штампа (</t>
    </r>
    <r>
      <rPr>
        <b/>
        <i/>
        <u val="single"/>
        <sz val="9"/>
        <rFont val="Arial"/>
        <family val="2"/>
      </rPr>
      <t>свидетельство с присвоением индивидуального номера</t>
    </r>
    <r>
      <rPr>
        <i/>
        <sz val="9"/>
        <rFont val="Arial"/>
        <family val="2"/>
      </rPr>
      <t>)</t>
    </r>
  </si>
  <si>
    <r>
      <t>Изготовление гербовой печати (сертификат «</t>
    </r>
    <r>
      <rPr>
        <b/>
        <sz val="10"/>
        <rFont val="Arial"/>
        <family val="2"/>
      </rPr>
      <t>ПОЛИГРАФСЕРТ</t>
    </r>
    <r>
      <rPr>
        <sz val="10"/>
        <rFont val="Arial"/>
        <family val="2"/>
      </rPr>
      <t xml:space="preserve">») </t>
    </r>
    <r>
      <rPr>
        <b/>
        <sz val="10"/>
        <color indexed="10"/>
        <rFont val="Arial"/>
        <family val="2"/>
      </rPr>
      <t>на  метал.оснастке</t>
    </r>
    <r>
      <rPr>
        <sz val="10"/>
        <rFont val="Arial"/>
        <family val="2"/>
      </rPr>
      <t xml:space="preserve">  R2045 /H-6009 (диам.</t>
    </r>
    <r>
      <rPr>
        <b/>
        <sz val="10"/>
        <rFont val="Arial"/>
        <family val="2"/>
      </rPr>
      <t>45 мм</t>
    </r>
    <r>
      <rPr>
        <sz val="10"/>
        <rFont val="Arial"/>
        <family val="2"/>
      </rPr>
      <t>) или R3040 (диам.</t>
    </r>
    <r>
      <rPr>
        <b/>
        <sz val="10"/>
        <rFont val="Arial"/>
        <family val="2"/>
      </rPr>
      <t>40 мм</t>
    </r>
    <r>
      <rPr>
        <sz val="10"/>
        <rFont val="Arial"/>
        <family val="2"/>
      </rPr>
      <t>)</t>
    </r>
  </si>
  <si>
    <r>
      <t>Изготовление гербовой печати («</t>
    </r>
    <r>
      <rPr>
        <b/>
        <sz val="10"/>
        <rFont val="Arial"/>
        <family val="2"/>
      </rPr>
      <t>ПечатьСЕРТ</t>
    </r>
    <r>
      <rPr>
        <sz val="10"/>
        <rFont val="Arial"/>
        <family val="2"/>
      </rPr>
      <t xml:space="preserve">») </t>
    </r>
    <r>
      <rPr>
        <b/>
        <sz val="10"/>
        <color indexed="10"/>
        <rFont val="Arial"/>
        <family val="2"/>
      </rPr>
      <t xml:space="preserve">на метал. оснастке </t>
    </r>
    <r>
      <rPr>
        <sz val="10"/>
        <rFont val="Arial"/>
        <family val="2"/>
      </rPr>
      <t xml:space="preserve"> R2045/ H-6009 (диам.</t>
    </r>
    <r>
      <rPr>
        <b/>
        <sz val="10"/>
        <rFont val="Arial"/>
        <family val="2"/>
      </rPr>
      <t>45 мм</t>
    </r>
    <r>
      <rPr>
        <sz val="10"/>
        <rFont val="Arial"/>
        <family val="2"/>
      </rPr>
      <t>) или R3040 (диам.</t>
    </r>
    <r>
      <rPr>
        <b/>
        <sz val="10"/>
        <rFont val="Arial"/>
        <family val="2"/>
      </rPr>
      <t>40 мм</t>
    </r>
    <r>
      <rPr>
        <sz val="10"/>
        <rFont val="Arial"/>
        <family val="2"/>
      </rPr>
      <t xml:space="preserve">) </t>
    </r>
  </si>
  <si>
    <r>
      <t>Изготовление гербовой печати («</t>
    </r>
    <r>
      <rPr>
        <b/>
        <sz val="10"/>
        <rFont val="Arial"/>
        <family val="2"/>
      </rPr>
      <t>ПОЛИГРАФСЕРТ</t>
    </r>
    <r>
      <rPr>
        <sz val="10"/>
        <rFont val="Arial"/>
        <family val="2"/>
      </rPr>
      <t>») на  пластик. оснастке R50/R-552 (</t>
    </r>
    <r>
      <rPr>
        <b/>
        <sz val="10"/>
        <color indexed="10"/>
        <rFont val="Arial"/>
        <family val="2"/>
      </rPr>
      <t>диам.50 мм</t>
    </r>
    <r>
      <rPr>
        <sz val="10"/>
        <rFont val="Arial"/>
        <family val="2"/>
      </rPr>
      <t>)</t>
    </r>
  </si>
  <si>
    <r>
      <t>Изготовление гербовой печати («</t>
    </r>
    <r>
      <rPr>
        <b/>
        <sz val="10"/>
        <rFont val="Arial"/>
        <family val="2"/>
      </rPr>
      <t>ПечатьСЕР</t>
    </r>
    <r>
      <rPr>
        <sz val="10"/>
        <rFont val="Arial"/>
        <family val="2"/>
      </rPr>
      <t>Т») на метал. оснастке R50/R-552 (</t>
    </r>
    <r>
      <rPr>
        <b/>
        <sz val="10"/>
        <color indexed="10"/>
        <rFont val="Arial"/>
        <family val="2"/>
      </rPr>
      <t>диам.50 мм</t>
    </r>
    <r>
      <rPr>
        <sz val="10"/>
        <rFont val="Arial"/>
        <family val="2"/>
      </rPr>
      <t>)</t>
    </r>
  </si>
  <si>
    <r>
      <t>Изготовление гербовой печати по ГОСТ на пластик.оснастке R40/R-542 (</t>
    </r>
    <r>
      <rPr>
        <b/>
        <sz val="10"/>
        <color indexed="10"/>
        <rFont val="Arial"/>
        <family val="2"/>
      </rPr>
      <t>диам.40 мм</t>
    </r>
    <r>
      <rPr>
        <sz val="10"/>
        <rFont val="Arial"/>
        <family val="2"/>
      </rPr>
      <t>)</t>
    </r>
  </si>
  <si>
    <r>
      <t>Изготовление гербовой печати по ГОСТ на метал. оснастке R3040 (</t>
    </r>
    <r>
      <rPr>
        <b/>
        <sz val="10"/>
        <color indexed="10"/>
        <rFont val="Arial"/>
        <family val="2"/>
      </rPr>
      <t>диам.40 мм</t>
    </r>
    <r>
      <rPr>
        <sz val="10"/>
        <rFont val="Arial"/>
        <family val="2"/>
      </rPr>
      <t>)</t>
    </r>
  </si>
  <si>
    <r>
      <t>Изготовление гербовой печати по ГОСТ на пластик. оснастке R45/R-546 (</t>
    </r>
    <r>
      <rPr>
        <b/>
        <sz val="10"/>
        <color indexed="10"/>
        <rFont val="Arial"/>
        <family val="2"/>
      </rPr>
      <t>диам.45 мм</t>
    </r>
    <r>
      <rPr>
        <sz val="10"/>
        <rFont val="Arial"/>
        <family val="2"/>
      </rPr>
      <t>)</t>
    </r>
  </si>
  <si>
    <r>
      <t>Изготовление гербовой печати по ГОСТ на метал. оснастке R2045/ H-6009 (</t>
    </r>
    <r>
      <rPr>
        <b/>
        <sz val="10"/>
        <color indexed="10"/>
        <rFont val="Arial"/>
        <family val="2"/>
      </rPr>
      <t>диам.45 мм</t>
    </r>
    <r>
      <rPr>
        <sz val="10"/>
        <rFont val="Arial"/>
        <family val="2"/>
      </rPr>
      <t>)</t>
    </r>
  </si>
  <si>
    <r>
      <t>Изготовление гербовой печати по ГОСТ на пластик. оснастке R50/R-552 (</t>
    </r>
    <r>
      <rPr>
        <b/>
        <sz val="10"/>
        <color indexed="10"/>
        <rFont val="Arial"/>
        <family val="2"/>
      </rPr>
      <t>диам.50 мм</t>
    </r>
    <r>
      <rPr>
        <sz val="10"/>
        <rFont val="Arial"/>
        <family val="2"/>
      </rPr>
      <t>)</t>
    </r>
  </si>
  <si>
    <r>
      <t>Изготовление гербовой печати («</t>
    </r>
    <r>
      <rPr>
        <b/>
        <sz val="10"/>
        <rFont val="Arial"/>
        <family val="2"/>
      </rPr>
      <t>ПОЛИГРАФСЕРТ</t>
    </r>
    <r>
      <rPr>
        <sz val="10"/>
        <rFont val="Arial"/>
        <family val="2"/>
      </rPr>
      <t xml:space="preserve">») </t>
    </r>
    <r>
      <rPr>
        <b/>
        <sz val="10"/>
        <color indexed="10"/>
        <rFont val="Arial"/>
        <family val="2"/>
      </rPr>
      <t>на  пластик. оснастке</t>
    </r>
    <r>
      <rPr>
        <sz val="10"/>
        <rFont val="Arial"/>
        <family val="2"/>
      </rPr>
      <t xml:space="preserve">  R45 /R-546(диам.</t>
    </r>
    <r>
      <rPr>
        <b/>
        <sz val="10"/>
        <rFont val="Arial"/>
        <family val="2"/>
      </rPr>
      <t>45 мм</t>
    </r>
    <r>
      <rPr>
        <sz val="10"/>
        <rFont val="Arial"/>
        <family val="2"/>
      </rPr>
      <t>) и R40/R-542 (диам.</t>
    </r>
    <r>
      <rPr>
        <b/>
        <sz val="10"/>
        <rFont val="Arial"/>
        <family val="2"/>
      </rPr>
      <t>40 мм</t>
    </r>
    <r>
      <rPr>
        <sz val="10"/>
        <rFont val="Arial"/>
        <family val="2"/>
      </rPr>
      <t>)</t>
    </r>
  </si>
  <si>
    <r>
      <t>Изготовление гербовой печати («</t>
    </r>
    <r>
      <rPr>
        <b/>
        <sz val="10"/>
        <rFont val="Arial"/>
        <family val="2"/>
      </rPr>
      <t>ПечатьСЕРТ</t>
    </r>
    <r>
      <rPr>
        <sz val="10"/>
        <rFont val="Arial"/>
        <family val="2"/>
      </rPr>
      <t xml:space="preserve">») </t>
    </r>
    <r>
      <rPr>
        <b/>
        <sz val="10"/>
        <color indexed="10"/>
        <rFont val="Arial"/>
        <family val="2"/>
      </rPr>
      <t>на пластик. оснастке</t>
    </r>
    <r>
      <rPr>
        <sz val="10"/>
        <rFont val="Arial"/>
        <family val="2"/>
      </rPr>
      <t xml:space="preserve">  R45/R-546 (диам.</t>
    </r>
    <r>
      <rPr>
        <b/>
        <sz val="10"/>
        <rFont val="Arial"/>
        <family val="2"/>
      </rPr>
      <t>45 мм</t>
    </r>
    <r>
      <rPr>
        <sz val="10"/>
        <rFont val="Arial"/>
        <family val="2"/>
      </rPr>
      <t>) и R40/R-542 (диам.</t>
    </r>
    <r>
      <rPr>
        <b/>
        <sz val="10"/>
        <rFont val="Arial"/>
        <family val="2"/>
      </rPr>
      <t>40 мм</t>
    </r>
    <r>
      <rPr>
        <sz val="10"/>
        <rFont val="Arial"/>
        <family val="2"/>
      </rPr>
      <t>)</t>
    </r>
  </si>
  <si>
    <t>(495) 778-92-46</t>
  </si>
  <si>
    <t xml:space="preserve">www.pechati-lubye.ru    </t>
  </si>
  <si>
    <r>
      <rPr>
        <b/>
        <sz val="11"/>
        <rFont val="Arial"/>
        <family val="2"/>
      </rPr>
      <t>2. ШТАМПЫ / ФАКСИМИЛЕ  ИЗ РЕЗИНЫ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(</t>
    </r>
    <r>
      <rPr>
        <i/>
        <sz val="9"/>
        <rFont val="Arial"/>
        <family val="2"/>
      </rPr>
      <t>цена на изготовление клише БЕЗ ОСНАСТКИ</t>
    </r>
    <r>
      <rPr>
        <b/>
        <sz val="11"/>
        <rFont val="Arial"/>
        <family val="2"/>
      </rPr>
      <t>)</t>
    </r>
  </si>
  <si>
    <r>
      <rPr>
        <b/>
        <sz val="11"/>
        <rFont val="Arial"/>
        <family val="2"/>
      </rPr>
      <t>1. ПЕЧАТИ ИЗ РЕЗИНЫ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(</t>
    </r>
    <r>
      <rPr>
        <i/>
        <sz val="9"/>
        <rFont val="Arial"/>
        <family val="2"/>
      </rPr>
      <t>цена на изготовление клише БЕЗ ОСНАСТКИ</t>
    </r>
    <r>
      <rPr>
        <b/>
        <sz val="11"/>
        <rFont val="Arial"/>
        <family val="2"/>
      </rPr>
      <t>)</t>
    </r>
  </si>
  <si>
    <r>
      <rPr>
        <i/>
        <sz val="9"/>
        <rFont val="Arial"/>
        <family val="2"/>
      </rPr>
      <t xml:space="preserve">(в комплект входит АВТОМАТИЧЕСКАЯ ОСНАСТКА и </t>
    </r>
    <r>
      <rPr>
        <i/>
        <u val="single"/>
        <sz val="9"/>
        <rFont val="Arial"/>
        <family val="2"/>
      </rPr>
      <t xml:space="preserve">цветная </t>
    </r>
    <r>
      <rPr>
        <i/>
        <sz val="9"/>
        <rFont val="Arial"/>
        <family val="2"/>
      </rPr>
      <t>ШТЕМПЕЛЬНАЯ ПОДУШКА)</t>
    </r>
  </si>
  <si>
    <r>
      <rPr>
        <b/>
        <sz val="10"/>
        <rFont val="Arial"/>
        <family val="2"/>
      </rPr>
      <t>изготовление клише на резине</t>
    </r>
    <r>
      <rPr>
        <b/>
        <sz val="10"/>
        <color indexed="10"/>
        <rFont val="Arial"/>
        <family val="2"/>
      </rPr>
      <t xml:space="preserve"> + оснастка</t>
    </r>
  </si>
  <si>
    <r>
      <t xml:space="preserve">Комплект рельефной печати </t>
    </r>
    <r>
      <rPr>
        <b/>
        <sz val="9"/>
        <color indexed="8"/>
        <rFont val="Arial"/>
        <family val="2"/>
      </rPr>
      <t>на карман. оснастке</t>
    </r>
    <r>
      <rPr>
        <sz val="9"/>
        <color indexed="8"/>
        <rFont val="Arial"/>
        <family val="2"/>
      </rPr>
      <t xml:space="preserve"> д.41 мм c художеств. сложностью или по файлу клиента</t>
    </r>
  </si>
  <si>
    <r>
      <t xml:space="preserve">Комплект рельефной печати </t>
    </r>
    <r>
      <rPr>
        <b/>
        <sz val="9"/>
        <color indexed="8"/>
        <rFont val="Arial"/>
        <family val="2"/>
      </rPr>
      <t>на настольн. оснастке</t>
    </r>
    <r>
      <rPr>
        <sz val="9"/>
        <color indexed="8"/>
        <rFont val="Arial"/>
        <family val="2"/>
      </rPr>
      <t xml:space="preserve"> д.41 мм,50мм c художеств. сложностью или по файлу клиента</t>
    </r>
  </si>
  <si>
    <r>
      <t xml:space="preserve">Оснастка (комплект): пластик </t>
    </r>
    <r>
      <rPr>
        <i/>
        <sz val="9"/>
        <color indexed="16"/>
        <rFont val="Arial"/>
        <family val="2"/>
      </rPr>
      <t xml:space="preserve">– 113 руб.: </t>
    </r>
    <r>
      <rPr>
        <b/>
        <i/>
        <sz val="9"/>
        <color indexed="16"/>
        <rFont val="Arial"/>
        <family val="2"/>
      </rPr>
      <t xml:space="preserve">металл </t>
    </r>
    <r>
      <rPr>
        <i/>
        <sz val="9"/>
        <color indexed="16"/>
        <rFont val="Arial"/>
        <family val="2"/>
      </rPr>
      <t>– от 160 руб.</t>
    </r>
  </si>
  <si>
    <r>
      <t>FS специальная для ткани</t>
    </r>
    <r>
      <rPr>
        <i/>
        <sz val="9"/>
        <color indexed="25"/>
        <rFont val="Arial"/>
        <family val="2"/>
      </rPr>
      <t xml:space="preserve"> </t>
    </r>
    <r>
      <rPr>
        <i/>
        <sz val="9"/>
        <color indexed="8"/>
        <rFont val="Arial"/>
        <family val="2"/>
      </rPr>
      <t>-10гр. (черная, синяя)-150руб.</t>
    </r>
  </si>
  <si>
    <r>
      <t>AS специальная для пластика, стекла, металла</t>
    </r>
    <r>
      <rPr>
        <i/>
        <sz val="9"/>
        <color indexed="8"/>
        <rFont val="Arial"/>
        <family val="2"/>
      </rPr>
      <t>-10гр. (черная, синяя, красная)-155руб.</t>
    </r>
  </si>
  <si>
    <r>
      <t>UV невидимая ультрафиолетовая</t>
    </r>
    <r>
      <rPr>
        <i/>
        <sz val="9"/>
        <color indexed="8"/>
        <rFont val="Arial"/>
        <family val="2"/>
      </rPr>
      <t xml:space="preserve">-10гр. Синего свечения -210руб. </t>
    </r>
  </si>
  <si>
    <t>Оснастка ручная металлическая карманного типа - от 82 руб.</t>
  </si>
  <si>
    <t>Оснастка ручная металлическая - от 104 руб.</t>
  </si>
  <si>
    <t>Автоматическая оснастка - от 110 руб. (диаметр 12 мм.)</t>
  </si>
  <si>
    <t>Автоматическая оснастка - от 110 руб. (38х14 мм)</t>
  </si>
  <si>
    <t>Онастка ручная деревянная более 3500 кв. мм (3-5 дней) - 60 руб.</t>
  </si>
  <si>
    <t>По индивидуальному заказу для запитки подушки: 1. видимые ультрафиолетовые чернила (тёмно- и светло-оранжевый, розовый, зелённый, жёлтый); 2. краска на водной основе (черный, синий, фиолетовый, зеленый, красный, оранжевый, желтый, голубой, фуксии).</t>
  </si>
  <si>
    <t>под заказ</t>
  </si>
  <si>
    <r>
      <t xml:space="preserve">За каждый дополнительный цвет при изготовлении + </t>
    </r>
    <r>
      <rPr>
        <b/>
        <i/>
        <sz val="9"/>
        <rFont val="Arial"/>
        <family val="2"/>
      </rPr>
      <t>100</t>
    </r>
    <r>
      <rPr>
        <i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руб.</t>
    </r>
  </si>
  <si>
    <r>
      <t xml:space="preserve">СПЕЦСИГНАЛ – </t>
    </r>
    <r>
      <rPr>
        <b/>
        <sz val="9"/>
        <rFont val="Arial"/>
        <family val="2"/>
      </rPr>
      <t xml:space="preserve">УФ </t>
    </r>
    <r>
      <rPr>
        <sz val="9"/>
        <rFont val="Arial"/>
        <family val="2"/>
      </rPr>
      <t>Бумага с типовым ультрафиолетовым рисунком
(тип бумаги - офсетная, плотностью 90 г/м2 (10 листов))</t>
    </r>
  </si>
  <si>
    <r>
      <t xml:space="preserve">СПЕЦСИГНАЛ – </t>
    </r>
    <r>
      <rPr>
        <b/>
        <sz val="9"/>
        <rFont val="Arial"/>
        <family val="2"/>
      </rPr>
      <t xml:space="preserve">MOIRIGHT </t>
    </r>
    <r>
      <rPr>
        <sz val="9"/>
        <rFont val="Arial"/>
        <family val="2"/>
      </rPr>
      <t>Бумага с типовым ультрафиолетовым рисунком (тип бумаги - офсетная, плотностью 90 г/м2 (10 листов)</t>
    </r>
    <r>
      <rPr>
        <sz val="10"/>
        <rFont val="Arial"/>
        <family val="2"/>
      </rPr>
      <t>)</t>
    </r>
  </si>
  <si>
    <r>
      <t>Программа (</t>
    </r>
    <r>
      <rPr>
        <b/>
        <i/>
        <sz val="10"/>
        <rFont val="Arial"/>
        <family val="2"/>
      </rPr>
      <t>DVD диск</t>
    </r>
    <r>
      <rPr>
        <i/>
        <sz val="10"/>
        <rFont val="Arial"/>
        <family val="2"/>
      </rPr>
      <t>)</t>
    </r>
    <r>
      <rPr>
        <i/>
        <sz val="9"/>
        <rFont val="Arial"/>
        <family val="2"/>
      </rPr>
      <t>распознавания кода и ведения реестра печатей (срок изготовления программы - 15 дней)</t>
    </r>
  </si>
  <si>
    <t>Фасадная табличка  500х400мм из латуни</t>
  </si>
  <si>
    <t>Фасадная табличка  400х300мм из латуни</t>
  </si>
  <si>
    <t>Фасадная табличка  300х200мм из латуни</t>
  </si>
  <si>
    <t>Фасадная табличка  300х100мм из латуни</t>
  </si>
  <si>
    <t>Фасадная табличка  150х100мм из латуни</t>
  </si>
  <si>
    <t>Табличка 500х400мм на пластике (наруж.)</t>
  </si>
  <si>
    <t>Табличка 400х300мм на пластике (наруж.)</t>
  </si>
  <si>
    <t>Табличка 300х300мм на пластике (наруж.)</t>
  </si>
  <si>
    <t>Табличка 300х200мм на пластике (наруж.)</t>
  </si>
  <si>
    <t>Табличка 300х150мм на пластике (наруж.)</t>
  </si>
  <si>
    <t>Табличка 300х100мм на пластике (наруж.)</t>
  </si>
  <si>
    <t>Табличка 200х100мм на пластике (наруж.)</t>
  </si>
  <si>
    <t>Табличка 150х100мм на пластике (наруж.)</t>
  </si>
  <si>
    <t>Табличка 200х50мм на пластике (наруж.)</t>
  </si>
  <si>
    <t>Табличка 500х400мм на пластике</t>
  </si>
  <si>
    <t>Табличка 400х300мм на пластике</t>
  </si>
  <si>
    <t>Табличка 300х300мм на пластике</t>
  </si>
  <si>
    <t>Табличка 300х200мм на пластике</t>
  </si>
  <si>
    <t>Табличка 300х150мм на пластике</t>
  </si>
  <si>
    <t>Табличка 150х150мм на пластике</t>
  </si>
  <si>
    <t>Табличка 300х100мм на пластике</t>
  </si>
  <si>
    <t>Стандартная табличка 300х100мм на пластике</t>
  </si>
  <si>
    <t>Табличка 200х50мм на пластике</t>
  </si>
  <si>
    <t>Табличка 75х50 мм</t>
  </si>
  <si>
    <t>Табличка 75х25 мм</t>
  </si>
  <si>
    <t>Табличка 50х25 мм</t>
  </si>
  <si>
    <t>Табличка нестандартного размера, из 2-х слойного пластика цена за 1 кв. дм</t>
  </si>
  <si>
    <t>При наличии рамки на табличке из 2-х слойного пластика, цена ее увеличивается на 50%</t>
  </si>
  <si>
    <t>При наличии рамки на табличке из латуни, цена ее увеличивается на 25%</t>
  </si>
  <si>
    <t>Стоимость</t>
  </si>
  <si>
    <t>Фасадная табличка нестандартного размера, из латуни цена за 1 кв. дм                                                                                                Цена на изделие менее 1 кв.дм формируется как цена за 1 кв.дм</t>
  </si>
  <si>
    <t>наименование / размер и материал</t>
  </si>
  <si>
    <t>Клише печати с логотипом,  "тонкой" графикой</t>
  </si>
  <si>
    <t>Добавление готового логотипа, эмблемы, рисунка,окантовки</t>
  </si>
  <si>
    <r>
      <rPr>
        <b/>
        <i/>
        <sz val="10"/>
        <color indexed="10"/>
        <rFont val="Arial"/>
        <family val="2"/>
      </rPr>
      <t>Внимание!</t>
    </r>
    <r>
      <rPr>
        <sz val="10"/>
        <rFont val="Arial"/>
        <family val="2"/>
      </rPr>
      <t xml:space="preserve"> Изготовление печатей производится только при предоставлении необходимых документов</t>
    </r>
  </si>
  <si>
    <t>Данный документ имеет несколько листов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</si>
</sst>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  <numFmt numFmtId="173" formatCode="_-* #,##0.00\ [$€]_-;\-* #,##0.00\ [$€]_-;_-* &quot;-&quot;??\ [$€]_-;_-@_-"/>
    <numFmt numFmtId="174" formatCode="[$€-2]\ #,##0.00"/>
  </numFmts>
  <fonts count="10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 Cyr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i/>
      <u val="single"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 Cyr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6"/>
      <name val="Arial Cyr"/>
      <family val="2"/>
    </font>
    <font>
      <b/>
      <sz val="26"/>
      <color indexed="10"/>
      <name val="Arial Cyr"/>
      <family val="2"/>
    </font>
    <font>
      <b/>
      <sz val="10"/>
      <color indexed="16"/>
      <name val="Arial"/>
      <family val="2"/>
    </font>
    <font>
      <b/>
      <i/>
      <sz val="9"/>
      <color indexed="16"/>
      <name val="Arial"/>
      <family val="2"/>
    </font>
    <font>
      <b/>
      <sz val="11"/>
      <name val="Arial Cyr"/>
      <family val="2"/>
    </font>
    <font>
      <b/>
      <sz val="10"/>
      <color indexed="16"/>
      <name val="Arial Cyr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6"/>
      <name val="Arial Cyr"/>
      <family val="2"/>
    </font>
    <font>
      <b/>
      <sz val="11"/>
      <color indexed="10"/>
      <name val="Arial Cyr"/>
      <family val="2"/>
    </font>
    <font>
      <sz val="9"/>
      <name val="Arial Cyr"/>
      <family val="2"/>
    </font>
    <font>
      <b/>
      <i/>
      <sz val="9"/>
      <color indexed="16"/>
      <name val="Arial Cyr"/>
      <family val="2"/>
    </font>
    <font>
      <b/>
      <i/>
      <sz val="10"/>
      <name val="Arial Cyr"/>
      <family val="2"/>
    </font>
    <font>
      <sz val="10"/>
      <color indexed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sz val="12"/>
      <color indexed="8"/>
      <name val="Arial"/>
      <family val="2"/>
    </font>
    <font>
      <b/>
      <sz val="10"/>
      <color indexed="18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11"/>
      <name val="Calibri"/>
      <family val="2"/>
    </font>
    <font>
      <b/>
      <i/>
      <sz val="9"/>
      <name val="Arial Cyr"/>
      <family val="2"/>
    </font>
    <font>
      <b/>
      <sz val="10"/>
      <color indexed="60"/>
      <name val="Arial Cyr"/>
      <family val="2"/>
    </font>
    <font>
      <b/>
      <sz val="26"/>
      <name val="Arial Cyr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i/>
      <sz val="10"/>
      <color indexed="10"/>
      <name val="Arial"/>
      <family val="2"/>
    </font>
    <font>
      <i/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16"/>
      <name val="Arial"/>
      <family val="2"/>
    </font>
    <font>
      <i/>
      <sz val="9"/>
      <color indexed="60"/>
      <name val="Arial"/>
      <family val="2"/>
    </font>
    <font>
      <i/>
      <sz val="9"/>
      <color indexed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"/>
      <family val="2"/>
    </font>
    <font>
      <b/>
      <sz val="8"/>
      <name val="Arial Cyr"/>
      <family val="2"/>
    </font>
    <font>
      <sz val="8"/>
      <name val="Arial"/>
      <family val="2"/>
    </font>
    <font>
      <sz val="12"/>
      <name val="Times New Roman"/>
      <family val="0"/>
    </font>
    <font>
      <sz val="10"/>
      <name val="Helv"/>
      <family val="2"/>
    </font>
    <font>
      <u val="single"/>
      <sz val="10"/>
      <color indexed="12"/>
      <name val="Arial"/>
      <family val="2"/>
    </font>
    <font>
      <b/>
      <sz val="10"/>
      <name val="Arial Black"/>
      <family val="2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5" tint="-0.24997000396251678"/>
      <name val="Arial Cyr"/>
      <family val="2"/>
    </font>
    <font>
      <b/>
      <sz val="10"/>
      <color rgb="FFFF0000"/>
      <name val="Arial Cyr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1" fillId="3" borderId="0" applyNumberFormat="0" applyBorder="0" applyAlignment="0" applyProtection="0"/>
    <xf numFmtId="0" fontId="82" fillId="4" borderId="0" applyNumberFormat="0" applyBorder="0" applyAlignment="0" applyProtection="0"/>
    <xf numFmtId="0" fontId="1" fillId="5" borderId="0" applyNumberFormat="0" applyBorder="0" applyAlignment="0" applyProtection="0"/>
    <xf numFmtId="0" fontId="82" fillId="6" borderId="0" applyNumberFormat="0" applyBorder="0" applyAlignment="0" applyProtection="0"/>
    <xf numFmtId="0" fontId="1" fillId="7" borderId="0" applyNumberFormat="0" applyBorder="0" applyAlignment="0" applyProtection="0"/>
    <xf numFmtId="0" fontId="82" fillId="8" borderId="0" applyNumberFormat="0" applyBorder="0" applyAlignment="0" applyProtection="0"/>
    <xf numFmtId="0" fontId="1" fillId="9" borderId="0" applyNumberFormat="0" applyBorder="0" applyAlignment="0" applyProtection="0"/>
    <xf numFmtId="0" fontId="82" fillId="10" borderId="0" applyNumberFormat="0" applyBorder="0" applyAlignment="0" applyProtection="0"/>
    <xf numFmtId="0" fontId="1" fillId="11" borderId="0" applyNumberFormat="0" applyBorder="0" applyAlignment="0" applyProtection="0"/>
    <xf numFmtId="0" fontId="82" fillId="12" borderId="0" applyNumberFormat="0" applyBorder="0" applyAlignment="0" applyProtection="0"/>
    <xf numFmtId="0" fontId="1" fillId="13" borderId="0" applyNumberFormat="0" applyBorder="0" applyAlignment="0" applyProtection="0"/>
    <xf numFmtId="0" fontId="82" fillId="14" borderId="0" applyNumberFormat="0" applyBorder="0" applyAlignment="0" applyProtection="0"/>
    <xf numFmtId="0" fontId="1" fillId="15" borderId="0" applyNumberFormat="0" applyBorder="0" applyAlignment="0" applyProtection="0"/>
    <xf numFmtId="0" fontId="82" fillId="16" borderId="0" applyNumberFormat="0" applyBorder="0" applyAlignment="0" applyProtection="0"/>
    <xf numFmtId="0" fontId="1" fillId="17" borderId="0" applyNumberFormat="0" applyBorder="0" applyAlignment="0" applyProtection="0"/>
    <xf numFmtId="0" fontId="82" fillId="18" borderId="0" applyNumberFormat="0" applyBorder="0" applyAlignment="0" applyProtection="0"/>
    <xf numFmtId="0" fontId="1" fillId="19" borderId="0" applyNumberFormat="0" applyBorder="0" applyAlignment="0" applyProtection="0"/>
    <xf numFmtId="0" fontId="82" fillId="20" borderId="0" applyNumberFormat="0" applyBorder="0" applyAlignment="0" applyProtection="0"/>
    <xf numFmtId="0" fontId="1" fillId="9" borderId="0" applyNumberFormat="0" applyBorder="0" applyAlignment="0" applyProtection="0"/>
    <xf numFmtId="0" fontId="82" fillId="21" borderId="0" applyNumberFormat="0" applyBorder="0" applyAlignment="0" applyProtection="0"/>
    <xf numFmtId="0" fontId="1" fillId="15" borderId="0" applyNumberFormat="0" applyBorder="0" applyAlignment="0" applyProtection="0"/>
    <xf numFmtId="0" fontId="82" fillId="22" borderId="0" applyNumberFormat="0" applyBorder="0" applyAlignment="0" applyProtection="0"/>
    <xf numFmtId="0" fontId="1" fillId="23" borderId="0" applyNumberFormat="0" applyBorder="0" applyAlignment="0" applyProtection="0"/>
    <xf numFmtId="0" fontId="83" fillId="24" borderId="0" applyNumberFormat="0" applyBorder="0" applyAlignment="0" applyProtection="0"/>
    <xf numFmtId="0" fontId="54" fillId="25" borderId="0" applyNumberFormat="0" applyBorder="0" applyAlignment="0" applyProtection="0"/>
    <xf numFmtId="0" fontId="83" fillId="26" borderId="0" applyNumberFormat="0" applyBorder="0" applyAlignment="0" applyProtection="0"/>
    <xf numFmtId="0" fontId="54" fillId="17" borderId="0" applyNumberFormat="0" applyBorder="0" applyAlignment="0" applyProtection="0"/>
    <xf numFmtId="0" fontId="83" fillId="27" borderId="0" applyNumberFormat="0" applyBorder="0" applyAlignment="0" applyProtection="0"/>
    <xf numFmtId="0" fontId="54" fillId="19" borderId="0" applyNumberFormat="0" applyBorder="0" applyAlignment="0" applyProtection="0"/>
    <xf numFmtId="0" fontId="83" fillId="28" borderId="0" applyNumberFormat="0" applyBorder="0" applyAlignment="0" applyProtection="0"/>
    <xf numFmtId="0" fontId="54" fillId="29" borderId="0" applyNumberFormat="0" applyBorder="0" applyAlignment="0" applyProtection="0"/>
    <xf numFmtId="0" fontId="83" fillId="30" borderId="0" applyNumberFormat="0" applyBorder="0" applyAlignment="0" applyProtection="0"/>
    <xf numFmtId="0" fontId="54" fillId="31" borderId="0" applyNumberFormat="0" applyBorder="0" applyAlignment="0" applyProtection="0"/>
    <xf numFmtId="0" fontId="83" fillId="32" borderId="0" applyNumberFormat="0" applyBorder="0" applyAlignment="0" applyProtection="0"/>
    <xf numFmtId="0" fontId="54" fillId="33" borderId="0" applyNumberFormat="0" applyBorder="0" applyAlignment="0" applyProtection="0"/>
    <xf numFmtId="173" fontId="76" fillId="0" borderId="0" applyFont="0" applyFill="0" applyBorder="0" applyAlignment="0" applyProtection="0"/>
    <xf numFmtId="0" fontId="83" fillId="34" borderId="0" applyNumberFormat="0" applyBorder="0" applyAlignment="0" applyProtection="0"/>
    <xf numFmtId="0" fontId="54" fillId="35" borderId="0" applyNumberFormat="0" applyBorder="0" applyAlignment="0" applyProtection="0"/>
    <xf numFmtId="0" fontId="83" fillId="36" borderId="0" applyNumberFormat="0" applyBorder="0" applyAlignment="0" applyProtection="0"/>
    <xf numFmtId="0" fontId="54" fillId="37" borderId="0" applyNumberFormat="0" applyBorder="0" applyAlignment="0" applyProtection="0"/>
    <xf numFmtId="0" fontId="83" fillId="38" borderId="0" applyNumberFormat="0" applyBorder="0" applyAlignment="0" applyProtection="0"/>
    <xf numFmtId="0" fontId="54" fillId="39" borderId="0" applyNumberFormat="0" applyBorder="0" applyAlignment="0" applyProtection="0"/>
    <xf numFmtId="0" fontId="83" fillId="40" borderId="0" applyNumberFormat="0" applyBorder="0" applyAlignment="0" applyProtection="0"/>
    <xf numFmtId="0" fontId="54" fillId="29" borderId="0" applyNumberFormat="0" applyBorder="0" applyAlignment="0" applyProtection="0"/>
    <xf numFmtId="0" fontId="83" fillId="41" borderId="0" applyNumberFormat="0" applyBorder="0" applyAlignment="0" applyProtection="0"/>
    <xf numFmtId="0" fontId="54" fillId="31" borderId="0" applyNumberFormat="0" applyBorder="0" applyAlignment="0" applyProtection="0"/>
    <xf numFmtId="0" fontId="83" fillId="42" borderId="0" applyNumberFormat="0" applyBorder="0" applyAlignment="0" applyProtection="0"/>
    <xf numFmtId="0" fontId="54" fillId="43" borderId="0" applyNumberFormat="0" applyBorder="0" applyAlignment="0" applyProtection="0"/>
    <xf numFmtId="0" fontId="84" fillId="44" borderId="1" applyNumberFormat="0" applyAlignment="0" applyProtection="0"/>
    <xf numFmtId="0" fontId="55" fillId="13" borderId="2" applyNumberFormat="0" applyAlignment="0" applyProtection="0"/>
    <xf numFmtId="0" fontId="85" fillId="45" borderId="3" applyNumberFormat="0" applyAlignment="0" applyProtection="0"/>
    <xf numFmtId="0" fontId="56" fillId="46" borderId="4" applyNumberFormat="0" applyAlignment="0" applyProtection="0"/>
    <xf numFmtId="0" fontId="86" fillId="45" borderId="1" applyNumberFormat="0" applyAlignment="0" applyProtection="0"/>
    <xf numFmtId="0" fontId="57" fillId="46" borderId="2" applyNumberFormat="0" applyAlignment="0" applyProtection="0"/>
    <xf numFmtId="0" fontId="8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5" applyNumberFormat="0" applyFill="0" applyAlignment="0" applyProtection="0"/>
    <xf numFmtId="0" fontId="59" fillId="0" borderId="6" applyNumberFormat="0" applyFill="0" applyAlignment="0" applyProtection="0"/>
    <xf numFmtId="0" fontId="89" fillId="0" borderId="7" applyNumberFormat="0" applyFill="0" applyAlignment="0" applyProtection="0"/>
    <xf numFmtId="0" fontId="60" fillId="0" borderId="8" applyNumberFormat="0" applyFill="0" applyAlignment="0" applyProtection="0"/>
    <xf numFmtId="0" fontId="90" fillId="0" borderId="9" applyNumberFormat="0" applyFill="0" applyAlignment="0" applyProtection="0"/>
    <xf numFmtId="0" fontId="61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1" fillId="0" borderId="11" applyNumberFormat="0" applyFill="0" applyAlignment="0" applyProtection="0"/>
    <xf numFmtId="0" fontId="62" fillId="0" borderId="12" applyNumberFormat="0" applyFill="0" applyAlignment="0" applyProtection="0"/>
    <xf numFmtId="0" fontId="92" fillId="47" borderId="13" applyNumberFormat="0" applyAlignment="0" applyProtection="0"/>
    <xf numFmtId="0" fontId="63" fillId="48" borderId="14" applyNumberFormat="0" applyAlignment="0" applyProtection="0"/>
    <xf numFmtId="0" fontId="9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4" fillId="49" borderId="0" applyNumberFormat="0" applyBorder="0" applyAlignment="0" applyProtection="0"/>
    <xf numFmtId="0" fontId="65" fillId="5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5" fillId="0" borderId="0" applyNumberFormat="0" applyFill="0" applyBorder="0" applyAlignment="0" applyProtection="0"/>
    <xf numFmtId="0" fontId="96" fillId="51" borderId="0" applyNumberFormat="0" applyBorder="0" applyAlignment="0" applyProtection="0"/>
    <xf numFmtId="0" fontId="66" fillId="5" borderId="0" applyNumberFormat="0" applyBorder="0" applyAlignment="0" applyProtection="0"/>
    <xf numFmtId="0" fontId="9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8" fillId="0" borderId="17" applyNumberFormat="0" applyFill="0" applyAlignment="0" applyProtection="0"/>
    <xf numFmtId="0" fontId="68" fillId="0" borderId="18" applyNumberFormat="0" applyFill="0" applyAlignment="0" applyProtection="0"/>
    <xf numFmtId="0" fontId="9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54" borderId="0" applyNumberFormat="0" applyBorder="0" applyAlignment="0" applyProtection="0"/>
    <xf numFmtId="0" fontId="70" fillId="7" borderId="0" applyNumberFormat="0" applyBorder="0" applyAlignment="0" applyProtection="0"/>
    <xf numFmtId="0" fontId="0" fillId="0" borderId="0">
      <alignment/>
      <protection/>
    </xf>
  </cellStyleXfs>
  <cellXfs count="550">
    <xf numFmtId="0" fontId="0" fillId="0" borderId="0" xfId="0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0" fontId="22" fillId="50" borderId="30" xfId="0" applyFont="1" applyFill="1" applyBorder="1" applyAlignment="1">
      <alignment horizontal="center"/>
    </xf>
    <xf numFmtId="0" fontId="22" fillId="50" borderId="31" xfId="0" applyFont="1" applyFill="1" applyBorder="1" applyAlignment="1">
      <alignment horizontal="center"/>
    </xf>
    <xf numFmtId="0" fontId="22" fillId="50" borderId="32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wrapText="1"/>
    </xf>
    <xf numFmtId="0" fontId="17" fillId="0" borderId="0" xfId="0" applyFont="1" applyBorder="1" applyAlignment="1">
      <alignment horizontal="left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2" fillId="50" borderId="42" xfId="0" applyFont="1" applyFill="1" applyBorder="1" applyAlignment="1">
      <alignment horizontal="left" vertical="center" wrapText="1"/>
    </xf>
    <xf numFmtId="0" fontId="22" fillId="50" borderId="43" xfId="0" applyFont="1" applyFill="1" applyBorder="1" applyAlignment="1">
      <alignment horizontal="center" vertical="center" wrapText="1"/>
    </xf>
    <xf numFmtId="0" fontId="22" fillId="50" borderId="44" xfId="0" applyFont="1" applyFill="1" applyBorder="1" applyAlignment="1">
      <alignment horizontal="center" vertical="center" wrapText="1"/>
    </xf>
    <xf numFmtId="0" fontId="22" fillId="50" borderId="42" xfId="0" applyFont="1" applyFill="1" applyBorder="1" applyAlignment="1">
      <alignment horizontal="center" vertical="center" wrapText="1"/>
    </xf>
    <xf numFmtId="0" fontId="22" fillId="50" borderId="45" xfId="0" applyFont="1" applyFill="1" applyBorder="1" applyAlignment="1">
      <alignment horizontal="center" vertical="center" wrapText="1"/>
    </xf>
    <xf numFmtId="0" fontId="22" fillId="50" borderId="46" xfId="0" applyFont="1" applyFill="1" applyBorder="1" applyAlignment="1">
      <alignment horizontal="center" vertical="center" wrapText="1"/>
    </xf>
    <xf numFmtId="0" fontId="22" fillId="50" borderId="47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wrapText="1"/>
    </xf>
    <xf numFmtId="0" fontId="3" fillId="0" borderId="4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wrapText="1"/>
    </xf>
    <xf numFmtId="0" fontId="3" fillId="0" borderId="3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wrapText="1"/>
    </xf>
    <xf numFmtId="0" fontId="3" fillId="0" borderId="4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horizontal="left" vertical="center" wrapText="1"/>
    </xf>
    <xf numFmtId="49" fontId="28" fillId="50" borderId="30" xfId="0" applyNumberFormat="1" applyFont="1" applyFill="1" applyBorder="1" applyAlignment="1">
      <alignment horizontal="center" vertical="center" wrapText="1"/>
    </xf>
    <xf numFmtId="49" fontId="28" fillId="50" borderId="3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28" fillId="50" borderId="30" xfId="0" applyNumberFormat="1" applyFont="1" applyFill="1" applyBorder="1" applyAlignment="1">
      <alignment horizontal="center" vertical="center" wrapText="1"/>
    </xf>
    <xf numFmtId="49" fontId="28" fillId="50" borderId="3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4" fillId="0" borderId="19" xfId="0" applyFont="1" applyBorder="1" applyAlignment="1">
      <alignment horizontal="center" vertical="center" wrapText="1"/>
    </xf>
    <xf numFmtId="0" fontId="31" fillId="50" borderId="19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5" fillId="0" borderId="19" xfId="0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22" fillId="50" borderId="1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4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3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62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53" borderId="64" xfId="0" applyFont="1" applyFill="1" applyBorder="1" applyAlignment="1">
      <alignment horizontal="center"/>
    </xf>
    <xf numFmtId="0" fontId="3" fillId="53" borderId="66" xfId="0" applyFont="1" applyFill="1" applyBorder="1" applyAlignment="1">
      <alignment horizontal="center"/>
    </xf>
    <xf numFmtId="0" fontId="3" fillId="13" borderId="67" xfId="0" applyFont="1" applyFill="1" applyBorder="1" applyAlignment="1">
      <alignment horizontal="center"/>
    </xf>
    <xf numFmtId="0" fontId="3" fillId="13" borderId="65" xfId="0" applyFont="1" applyFill="1" applyBorder="1" applyAlignment="1">
      <alignment horizontal="center"/>
    </xf>
    <xf numFmtId="164" fontId="4" fillId="50" borderId="68" xfId="0" applyNumberFormat="1" applyFont="1" applyFill="1" applyBorder="1" applyAlignment="1">
      <alignment/>
    </xf>
    <xf numFmtId="164" fontId="4" fillId="53" borderId="68" xfId="0" applyNumberFormat="1" applyFont="1" applyFill="1" applyBorder="1" applyAlignment="1">
      <alignment/>
    </xf>
    <xf numFmtId="164" fontId="3" fillId="0" borderId="56" xfId="0" applyNumberFormat="1" applyFont="1" applyBorder="1" applyAlignment="1">
      <alignment/>
    </xf>
    <xf numFmtId="165" fontId="3" fillId="55" borderId="60" xfId="0" applyNumberFormat="1" applyFont="1" applyFill="1" applyBorder="1" applyAlignment="1">
      <alignment/>
    </xf>
    <xf numFmtId="164" fontId="7" fillId="46" borderId="27" xfId="0" applyNumberFormat="1" applyFont="1" applyFill="1" applyBorder="1" applyAlignment="1">
      <alignment/>
    </xf>
    <xf numFmtId="165" fontId="4" fillId="46" borderId="28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165" fontId="3" fillId="55" borderId="28" xfId="0" applyNumberFormat="1" applyFont="1" applyFill="1" applyBorder="1" applyAlignment="1">
      <alignment/>
    </xf>
    <xf numFmtId="164" fontId="3" fillId="46" borderId="27" xfId="0" applyNumberFormat="1" applyFont="1" applyFill="1" applyBorder="1" applyAlignment="1">
      <alignment/>
    </xf>
    <xf numFmtId="165" fontId="3" fillId="46" borderId="28" xfId="0" applyNumberFormat="1" applyFont="1" applyFill="1" applyBorder="1" applyAlignment="1">
      <alignment/>
    </xf>
    <xf numFmtId="164" fontId="4" fillId="46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165" fontId="4" fillId="55" borderId="28" xfId="0" applyNumberFormat="1" applyFont="1" applyFill="1" applyBorder="1" applyAlignment="1">
      <alignment/>
    </xf>
    <xf numFmtId="164" fontId="3" fillId="0" borderId="29" xfId="0" applyNumberFormat="1" applyFont="1" applyBorder="1" applyAlignment="1">
      <alignment/>
    </xf>
    <xf numFmtId="165" fontId="3" fillId="55" borderId="32" xfId="0" applyNumberFormat="1" applyFont="1" applyFill="1" applyBorder="1" applyAlignment="1">
      <alignment/>
    </xf>
    <xf numFmtId="0" fontId="3" fillId="23" borderId="64" xfId="0" applyFont="1" applyFill="1" applyBorder="1" applyAlignment="1">
      <alignment horizontal="center"/>
    </xf>
    <xf numFmtId="0" fontId="3" fillId="23" borderId="66" xfId="0" applyFont="1" applyFill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53" borderId="67" xfId="0" applyFont="1" applyFill="1" applyBorder="1" applyAlignment="1">
      <alignment horizontal="center"/>
    </xf>
    <xf numFmtId="0" fontId="3" fillId="53" borderId="65" xfId="0" applyFont="1" applyFill="1" applyBorder="1" applyAlignment="1">
      <alignment horizontal="center"/>
    </xf>
    <xf numFmtId="0" fontId="3" fillId="13" borderId="64" xfId="0" applyFont="1" applyFill="1" applyBorder="1" applyAlignment="1">
      <alignment horizontal="center"/>
    </xf>
    <xf numFmtId="0" fontId="3" fillId="13" borderId="66" xfId="0" applyFont="1" applyFill="1" applyBorder="1" applyAlignment="1">
      <alignment horizontal="center"/>
    </xf>
    <xf numFmtId="0" fontId="3" fillId="23" borderId="67" xfId="0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165" fontId="3" fillId="0" borderId="28" xfId="0" applyNumberFormat="1" applyFont="1" applyFill="1" applyBorder="1" applyAlignment="1">
      <alignment/>
    </xf>
    <xf numFmtId="165" fontId="4" fillId="0" borderId="28" xfId="0" applyNumberFormat="1" applyFont="1" applyFill="1" applyBorder="1" applyAlignment="1">
      <alignment/>
    </xf>
    <xf numFmtId="165" fontId="3" fillId="0" borderId="32" xfId="0" applyNumberFormat="1" applyFont="1" applyFill="1" applyBorder="1" applyAlignment="1">
      <alignment/>
    </xf>
    <xf numFmtId="164" fontId="4" fillId="50" borderId="56" xfId="0" applyNumberFormat="1" applyFont="1" applyFill="1" applyBorder="1" applyAlignment="1">
      <alignment/>
    </xf>
    <xf numFmtId="165" fontId="4" fillId="50" borderId="60" xfId="0" applyNumberFormat="1" applyFont="1" applyFill="1" applyBorder="1" applyAlignment="1">
      <alignment/>
    </xf>
    <xf numFmtId="164" fontId="4" fillId="50" borderId="27" xfId="0" applyNumberFormat="1" applyFont="1" applyFill="1" applyBorder="1" applyAlignment="1">
      <alignment/>
    </xf>
    <xf numFmtId="165" fontId="4" fillId="50" borderId="28" xfId="0" applyNumberFormat="1" applyFont="1" applyFill="1" applyBorder="1" applyAlignment="1">
      <alignment/>
    </xf>
    <xf numFmtId="164" fontId="4" fillId="53" borderId="27" xfId="0" applyNumberFormat="1" applyFont="1" applyFill="1" applyBorder="1" applyAlignment="1">
      <alignment/>
    </xf>
    <xf numFmtId="165" fontId="3" fillId="53" borderId="28" xfId="0" applyNumberFormat="1" applyFont="1" applyFill="1" applyBorder="1" applyAlignment="1">
      <alignment/>
    </xf>
    <xf numFmtId="165" fontId="3" fillId="50" borderId="28" xfId="0" applyNumberFormat="1" applyFont="1" applyFill="1" applyBorder="1" applyAlignment="1">
      <alignment/>
    </xf>
    <xf numFmtId="165" fontId="4" fillId="53" borderId="28" xfId="0" applyNumberFormat="1" applyFont="1" applyFill="1" applyBorder="1" applyAlignment="1">
      <alignment/>
    </xf>
    <xf numFmtId="164" fontId="4" fillId="53" borderId="29" xfId="0" applyNumberFormat="1" applyFont="1" applyFill="1" applyBorder="1" applyAlignment="1">
      <alignment/>
    </xf>
    <xf numFmtId="165" fontId="3" fillId="53" borderId="32" xfId="0" applyNumberFormat="1" applyFont="1" applyFill="1" applyBorder="1" applyAlignment="1">
      <alignment/>
    </xf>
    <xf numFmtId="164" fontId="4" fillId="13" borderId="56" xfId="0" applyNumberFormat="1" applyFont="1" applyFill="1" applyBorder="1" applyAlignment="1">
      <alignment/>
    </xf>
    <xf numFmtId="165" fontId="4" fillId="13" borderId="60" xfId="0" applyNumberFormat="1" applyFont="1" applyFill="1" applyBorder="1" applyAlignment="1">
      <alignment/>
    </xf>
    <xf numFmtId="164" fontId="4" fillId="13" borderId="27" xfId="0" applyNumberFormat="1" applyFont="1" applyFill="1" applyBorder="1" applyAlignment="1">
      <alignment/>
    </xf>
    <xf numFmtId="165" fontId="4" fillId="13" borderId="28" xfId="0" applyNumberFormat="1" applyFont="1" applyFill="1" applyBorder="1" applyAlignment="1">
      <alignment/>
    </xf>
    <xf numFmtId="165" fontId="3" fillId="13" borderId="28" xfId="0" applyNumberFormat="1" applyFont="1" applyFill="1" applyBorder="1" applyAlignment="1">
      <alignment/>
    </xf>
    <xf numFmtId="164" fontId="4" fillId="13" borderId="29" xfId="0" applyNumberFormat="1" applyFont="1" applyFill="1" applyBorder="1" applyAlignment="1">
      <alignment/>
    </xf>
    <xf numFmtId="165" fontId="3" fillId="13" borderId="32" xfId="0" applyNumberFormat="1" applyFont="1" applyFill="1" applyBorder="1" applyAlignment="1">
      <alignment/>
    </xf>
    <xf numFmtId="164" fontId="4" fillId="23" borderId="56" xfId="0" applyNumberFormat="1" applyFont="1" applyFill="1" applyBorder="1" applyAlignment="1">
      <alignment/>
    </xf>
    <xf numFmtId="165" fontId="4" fillId="23" borderId="60" xfId="0" applyNumberFormat="1" applyFont="1" applyFill="1" applyBorder="1" applyAlignment="1">
      <alignment/>
    </xf>
    <xf numFmtId="164" fontId="4" fillId="23" borderId="27" xfId="0" applyNumberFormat="1" applyFont="1" applyFill="1" applyBorder="1" applyAlignment="1">
      <alignment/>
    </xf>
    <xf numFmtId="165" fontId="4" fillId="23" borderId="28" xfId="0" applyNumberFormat="1" applyFont="1" applyFill="1" applyBorder="1" applyAlignment="1">
      <alignment/>
    </xf>
    <xf numFmtId="165" fontId="3" fillId="23" borderId="28" xfId="0" applyNumberFormat="1" applyFont="1" applyFill="1" applyBorder="1" applyAlignment="1">
      <alignment/>
    </xf>
    <xf numFmtId="164" fontId="4" fillId="23" borderId="29" xfId="0" applyNumberFormat="1" applyFont="1" applyFill="1" applyBorder="1" applyAlignment="1">
      <alignment/>
    </xf>
    <xf numFmtId="165" fontId="3" fillId="23" borderId="32" xfId="0" applyNumberFormat="1" applyFont="1" applyFill="1" applyBorder="1" applyAlignment="1">
      <alignment/>
    </xf>
    <xf numFmtId="164" fontId="4" fillId="50" borderId="70" xfId="0" applyNumberFormat="1" applyFont="1" applyFill="1" applyBorder="1" applyAlignment="1">
      <alignment/>
    </xf>
    <xf numFmtId="164" fontId="4" fillId="53" borderId="52" xfId="0" applyNumberFormat="1" applyFont="1" applyFill="1" applyBorder="1" applyAlignment="1">
      <alignment/>
    </xf>
    <xf numFmtId="165" fontId="3" fillId="53" borderId="54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wrapText="1"/>
    </xf>
    <xf numFmtId="0" fontId="4" fillId="0" borderId="19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2" fillId="50" borderId="59" xfId="0" applyFont="1" applyFill="1" applyBorder="1" applyAlignment="1">
      <alignment horizontal="center" vertical="center" wrapText="1"/>
    </xf>
    <xf numFmtId="0" fontId="22" fillId="50" borderId="60" xfId="0" applyFont="1" applyFill="1" applyBorder="1" applyAlignment="1">
      <alignment horizontal="center" vertical="center" wrapText="1"/>
    </xf>
    <xf numFmtId="0" fontId="3" fillId="0" borderId="75" xfId="0" applyFont="1" applyBorder="1" applyAlignment="1">
      <alignment vertical="center" wrapText="1"/>
    </xf>
    <xf numFmtId="0" fontId="4" fillId="0" borderId="76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vertical="top"/>
    </xf>
    <xf numFmtId="0" fontId="0" fillId="0" borderId="19" xfId="0" applyFont="1" applyBorder="1" applyAlignment="1">
      <alignment horizontal="center"/>
    </xf>
    <xf numFmtId="0" fontId="22" fillId="50" borderId="56" xfId="0" applyFont="1" applyFill="1" applyBorder="1" applyAlignment="1">
      <alignment horizontal="center" vertical="center" wrapText="1"/>
    </xf>
    <xf numFmtId="0" fontId="43" fillId="50" borderId="59" xfId="0" applyFont="1" applyFill="1" applyBorder="1" applyAlignment="1">
      <alignment horizontal="center"/>
    </xf>
    <xf numFmtId="0" fontId="43" fillId="50" borderId="60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7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3" fillId="50" borderId="58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31" xfId="0" applyFont="1" applyBorder="1" applyAlignment="1">
      <alignment/>
    </xf>
    <xf numFmtId="0" fontId="43" fillId="50" borderId="5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0" fillId="0" borderId="19" xfId="0" applyFont="1" applyBorder="1" applyAlignment="1">
      <alignment vertical="top" wrapText="1"/>
    </xf>
    <xf numFmtId="0" fontId="23" fillId="50" borderId="56" xfId="0" applyFont="1" applyFill="1" applyBorder="1" applyAlignment="1">
      <alignment horizontal="center" vertical="center"/>
    </xf>
    <xf numFmtId="0" fontId="23" fillId="50" borderId="59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0" fontId="22" fillId="5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2" fillId="50" borderId="7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02" fillId="0" borderId="0" xfId="0" applyFont="1" applyBorder="1" applyAlignment="1">
      <alignment/>
    </xf>
    <xf numFmtId="0" fontId="3" fillId="0" borderId="78" xfId="0" applyFont="1" applyBorder="1" applyAlignment="1">
      <alignment vertical="center" wrapText="1" shrinkToFit="1"/>
    </xf>
    <xf numFmtId="0" fontId="3" fillId="0" borderId="79" xfId="0" applyFont="1" applyBorder="1" applyAlignment="1">
      <alignment vertical="center" wrapText="1" shrinkToFit="1"/>
    </xf>
    <xf numFmtId="0" fontId="3" fillId="0" borderId="80" xfId="0" applyFont="1" applyFill="1" applyBorder="1" applyAlignment="1">
      <alignment vertical="center" wrapText="1"/>
    </xf>
    <xf numFmtId="0" fontId="3" fillId="0" borderId="81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87" fillId="0" borderId="0" xfId="70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03" fillId="50" borderId="27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5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5" fillId="0" borderId="0" xfId="0" applyFont="1" applyBorder="1" applyAlignment="1">
      <alignment horizontal="left" wrapText="1"/>
    </xf>
    <xf numFmtId="0" fontId="45" fillId="0" borderId="0" xfId="0" applyFont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3" fillId="50" borderId="59" xfId="0" applyFont="1" applyFill="1" applyBorder="1" applyAlignment="1">
      <alignment horizontal="center" vertical="center" wrapText="1"/>
    </xf>
    <xf numFmtId="0" fontId="23" fillId="50" borderId="60" xfId="0" applyFont="1" applyFill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/>
    </xf>
    <xf numFmtId="0" fontId="9" fillId="50" borderId="21" xfId="0" applyFont="1" applyFill="1" applyBorder="1" applyAlignment="1">
      <alignment horizontal="center" vertical="center" wrapText="1"/>
    </xf>
    <xf numFmtId="0" fontId="47" fillId="50" borderId="79" xfId="0" applyFont="1" applyFill="1" applyBorder="1" applyAlignment="1">
      <alignment horizontal="center" vertical="center" wrapText="1"/>
    </xf>
    <xf numFmtId="0" fontId="47" fillId="50" borderId="6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56" borderId="79" xfId="0" applyFont="1" applyFill="1" applyBorder="1" applyAlignment="1">
      <alignment horizontal="center"/>
    </xf>
    <xf numFmtId="0" fontId="3" fillId="56" borderId="68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left" vertical="center"/>
    </xf>
    <xf numFmtId="0" fontId="104" fillId="0" borderId="0" xfId="0" applyFont="1" applyBorder="1" applyAlignment="1">
      <alignment horizontal="left" vertical="center"/>
    </xf>
    <xf numFmtId="0" fontId="17" fillId="0" borderId="83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17" fillId="0" borderId="83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2" fillId="57" borderId="85" xfId="0" applyFont="1" applyFill="1" applyBorder="1" applyAlignment="1">
      <alignment horizontal="center" vertical="center"/>
    </xf>
    <xf numFmtId="0" fontId="22" fillId="57" borderId="38" xfId="0" applyFont="1" applyFill="1" applyBorder="1" applyAlignment="1">
      <alignment horizontal="center" vertical="center"/>
    </xf>
    <xf numFmtId="0" fontId="22" fillId="57" borderId="57" xfId="0" applyFont="1" applyFill="1" applyBorder="1" applyAlignment="1">
      <alignment horizontal="center" vertical="center"/>
    </xf>
    <xf numFmtId="0" fontId="22" fillId="57" borderId="37" xfId="0" applyFont="1" applyFill="1" applyBorder="1" applyAlignment="1">
      <alignment horizontal="center" vertical="center"/>
    </xf>
    <xf numFmtId="0" fontId="22" fillId="50" borderId="59" xfId="0" applyFont="1" applyFill="1" applyBorder="1" applyAlignment="1">
      <alignment horizontal="center"/>
    </xf>
    <xf numFmtId="0" fontId="22" fillId="50" borderId="60" xfId="0" applyFont="1" applyFill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58" borderId="56" xfId="0" applyFont="1" applyFill="1" applyBorder="1" applyAlignment="1">
      <alignment horizontal="center" wrapText="1"/>
    </xf>
    <xf numFmtId="0" fontId="7" fillId="58" borderId="59" xfId="0" applyFont="1" applyFill="1" applyBorder="1" applyAlignment="1">
      <alignment horizontal="center" wrapText="1"/>
    </xf>
    <xf numFmtId="0" fontId="7" fillId="58" borderId="6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left" vertical="center" wrapText="1"/>
    </xf>
    <xf numFmtId="0" fontId="22" fillId="57" borderId="59" xfId="0" applyFont="1" applyFill="1" applyBorder="1" applyAlignment="1">
      <alignment horizontal="center" vertical="center"/>
    </xf>
    <xf numFmtId="0" fontId="22" fillId="57" borderId="1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2" fillId="57" borderId="56" xfId="0" applyFont="1" applyFill="1" applyBorder="1" applyAlignment="1">
      <alignment horizontal="center" vertical="center"/>
    </xf>
    <xf numFmtId="0" fontId="22" fillId="57" borderId="27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 wrapText="1"/>
    </xf>
    <xf numFmtId="0" fontId="49" fillId="0" borderId="86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3" fillId="0" borderId="6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2" fillId="50" borderId="56" xfId="0" applyFont="1" applyFill="1" applyBorder="1" applyAlignment="1">
      <alignment horizontal="center" vertical="center" wrapText="1"/>
    </xf>
    <xf numFmtId="0" fontId="22" fillId="50" borderId="59" xfId="0" applyFont="1" applyFill="1" applyBorder="1" applyAlignment="1">
      <alignment horizontal="center" vertical="center" wrapText="1"/>
    </xf>
    <xf numFmtId="0" fontId="22" fillId="50" borderId="60" xfId="0" applyFont="1" applyFill="1" applyBorder="1" applyAlignment="1">
      <alignment horizontal="center" vertical="center" wrapText="1"/>
    </xf>
    <xf numFmtId="0" fontId="2" fillId="50" borderId="19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2" fillId="50" borderId="43" xfId="0" applyFont="1" applyFill="1" applyBorder="1" applyAlignment="1">
      <alignment horizontal="center" vertical="center" wrapText="1"/>
    </xf>
    <xf numFmtId="0" fontId="22" fillId="50" borderId="4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11" fillId="0" borderId="8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/>
    </xf>
    <xf numFmtId="0" fontId="22" fillId="57" borderId="30" xfId="0" applyFont="1" applyFill="1" applyBorder="1" applyAlignment="1">
      <alignment horizontal="center" vertical="center"/>
    </xf>
    <xf numFmtId="0" fontId="22" fillId="57" borderId="60" xfId="0" applyFont="1" applyFill="1" applyBorder="1" applyAlignment="1">
      <alignment horizontal="center" vertical="center" wrapText="1"/>
    </xf>
    <xf numFmtId="0" fontId="22" fillId="57" borderId="3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2" fillId="50" borderId="69" xfId="0" applyFont="1" applyFill="1" applyBorder="1" applyAlignment="1">
      <alignment horizontal="center" vertical="center" wrapText="1"/>
    </xf>
    <xf numFmtId="0" fontId="22" fillId="50" borderId="88" xfId="0" applyFont="1" applyFill="1" applyBorder="1" applyAlignment="1">
      <alignment horizontal="center" vertical="center" wrapText="1"/>
    </xf>
    <xf numFmtId="0" fontId="22" fillId="50" borderId="63" xfId="0" applyFont="1" applyFill="1" applyBorder="1" applyAlignment="1">
      <alignment horizontal="center" vertical="center" wrapText="1"/>
    </xf>
    <xf numFmtId="0" fontId="22" fillId="50" borderId="82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90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2" fillId="57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6" fillId="0" borderId="0" xfId="0" applyFont="1" applyBorder="1" applyAlignment="1">
      <alignment horizontal="left"/>
    </xf>
    <xf numFmtId="0" fontId="22" fillId="57" borderId="36" xfId="0" applyFont="1" applyFill="1" applyBorder="1" applyAlignment="1">
      <alignment horizontal="center" vertical="center"/>
    </xf>
    <xf numFmtId="0" fontId="22" fillId="57" borderId="91" xfId="0" applyFont="1" applyFill="1" applyBorder="1" applyAlignment="1">
      <alignment horizontal="center" vertical="center"/>
    </xf>
    <xf numFmtId="0" fontId="22" fillId="57" borderId="92" xfId="0" applyFont="1" applyFill="1" applyBorder="1" applyAlignment="1">
      <alignment horizontal="center" vertical="center" wrapText="1"/>
    </xf>
    <xf numFmtId="0" fontId="22" fillId="57" borderId="93" xfId="0" applyFont="1" applyFill="1" applyBorder="1" applyAlignment="1">
      <alignment horizontal="center" vertical="center" wrapText="1"/>
    </xf>
    <xf numFmtId="0" fontId="22" fillId="57" borderId="58" xfId="0" applyFont="1" applyFill="1" applyBorder="1" applyAlignment="1">
      <alignment horizontal="center" vertical="center" wrapText="1"/>
    </xf>
    <xf numFmtId="0" fontId="22" fillId="57" borderId="3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50" borderId="94" xfId="0" applyFont="1" applyFill="1" applyBorder="1" applyAlignment="1">
      <alignment horizontal="center" vertical="center" wrapText="1"/>
    </xf>
    <xf numFmtId="0" fontId="22" fillId="50" borderId="53" xfId="0" applyFont="1" applyFill="1" applyBorder="1" applyAlignment="1">
      <alignment horizontal="center" vertical="center" wrapText="1"/>
    </xf>
    <xf numFmtId="0" fontId="22" fillId="50" borderId="95" xfId="0" applyFont="1" applyFill="1" applyBorder="1" applyAlignment="1">
      <alignment horizontal="center" vertical="center" wrapText="1"/>
    </xf>
    <xf numFmtId="0" fontId="22" fillId="50" borderId="5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25" fillId="50" borderId="56" xfId="0" applyFont="1" applyFill="1" applyBorder="1" applyAlignment="1">
      <alignment horizontal="center" vertical="center" wrapText="1"/>
    </xf>
    <xf numFmtId="0" fontId="25" fillId="50" borderId="29" xfId="0" applyFont="1" applyFill="1" applyBorder="1" applyAlignment="1">
      <alignment horizontal="center" vertical="center" wrapText="1"/>
    </xf>
    <xf numFmtId="0" fontId="25" fillId="50" borderId="59" xfId="0" applyFont="1" applyFill="1" applyBorder="1" applyAlignment="1">
      <alignment horizontal="center" vertical="center" wrapText="1"/>
    </xf>
    <xf numFmtId="0" fontId="25" fillId="50" borderId="30" xfId="0" applyFont="1" applyFill="1" applyBorder="1" applyAlignment="1">
      <alignment horizontal="center" vertical="center" wrapText="1"/>
    </xf>
    <xf numFmtId="0" fontId="25" fillId="50" borderId="5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29" fillId="0" borderId="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5" fillId="50" borderId="6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0" fillId="0" borderId="53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5" fillId="50" borderId="6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Border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0" fontId="29" fillId="50" borderId="0" xfId="0" applyFont="1" applyFill="1" applyAlignment="1">
      <alignment horizontal="center" vertical="center" wrapText="1"/>
    </xf>
    <xf numFmtId="0" fontId="24" fillId="50" borderId="0" xfId="0" applyFont="1" applyFill="1" applyAlignment="1">
      <alignment horizontal="center" vertical="center" wrapText="1"/>
    </xf>
    <xf numFmtId="0" fontId="24" fillId="50" borderId="0" xfId="0" applyFont="1" applyFill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3" borderId="96" xfId="0" applyFont="1" applyFill="1" applyBorder="1" applyAlignment="1">
      <alignment horizontal="center"/>
    </xf>
    <xf numFmtId="0" fontId="3" fillId="23" borderId="9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4" fillId="0" borderId="21" xfId="0" applyFont="1" applyBorder="1" applyAlignment="1">
      <alignment horizontal="left" vertical="center" wrapText="1"/>
    </xf>
    <xf numFmtId="0" fontId="34" fillId="0" borderId="79" xfId="0" applyFont="1" applyBorder="1" applyAlignment="1">
      <alignment horizontal="left" vertical="center" wrapText="1"/>
    </xf>
    <xf numFmtId="0" fontId="34" fillId="0" borderId="68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3" fillId="53" borderId="96" xfId="0" applyFont="1" applyFill="1" applyBorder="1" applyAlignment="1">
      <alignment horizontal="center"/>
    </xf>
    <xf numFmtId="0" fontId="3" fillId="53" borderId="97" xfId="0" applyFont="1" applyFill="1" applyBorder="1" applyAlignment="1">
      <alignment horizontal="center"/>
    </xf>
    <xf numFmtId="0" fontId="3" fillId="13" borderId="96" xfId="0" applyFont="1" applyFill="1" applyBorder="1" applyAlignment="1">
      <alignment horizontal="center"/>
    </xf>
    <xf numFmtId="0" fontId="3" fillId="13" borderId="97" xfId="0" applyFont="1" applyFill="1" applyBorder="1" applyAlignment="1">
      <alignment horizontal="center"/>
    </xf>
    <xf numFmtId="0" fontId="35" fillId="0" borderId="19" xfId="0" applyFont="1" applyBorder="1" applyAlignment="1">
      <alignment horizontal="center" vertical="center" wrapText="1"/>
    </xf>
    <xf numFmtId="0" fontId="31" fillId="50" borderId="1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/>
    </xf>
    <xf numFmtId="0" fontId="3" fillId="0" borderId="30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35" fillId="0" borderId="19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7" fillId="56" borderId="21" xfId="70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79" fillId="0" borderId="0" xfId="0" applyFont="1" applyAlignment="1">
      <alignment horizontal="center" vertical="center"/>
    </xf>
    <xf numFmtId="0" fontId="39" fillId="0" borderId="68" xfId="0" applyFont="1" applyFill="1" applyBorder="1" applyAlignment="1">
      <alignment horizontal="center" vertical="top" wrapText="1"/>
    </xf>
    <xf numFmtId="0" fontId="39" fillId="0" borderId="79" xfId="0" applyFont="1" applyFill="1" applyBorder="1" applyAlignment="1">
      <alignment horizontal="center" vertical="top" wrapText="1"/>
    </xf>
    <xf numFmtId="0" fontId="39" fillId="0" borderId="21" xfId="0" applyFont="1" applyFill="1" applyBorder="1" applyAlignment="1">
      <alignment horizontal="center" vertical="top" wrapText="1"/>
    </xf>
    <xf numFmtId="0" fontId="39" fillId="0" borderId="19" xfId="0" applyFont="1" applyFill="1" applyBorder="1" applyAlignment="1">
      <alignment horizontal="center" vertical="top" wrapText="1"/>
    </xf>
    <xf numFmtId="0" fontId="17" fillId="58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22" xfId="0" applyFont="1" applyFill="1" applyBorder="1" applyAlignment="1">
      <alignment horizontal="left" vertical="top" wrapText="1"/>
    </xf>
    <xf numFmtId="1" fontId="17" fillId="0" borderId="19" xfId="0" applyNumberFormat="1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>
      <alignment horizontal="center"/>
    </xf>
    <xf numFmtId="1" fontId="17" fillId="58" borderId="19" xfId="0" applyNumberFormat="1" applyFont="1" applyFill="1" applyBorder="1" applyAlignment="1">
      <alignment horizontal="center" vertical="center"/>
    </xf>
    <xf numFmtId="0" fontId="74" fillId="58" borderId="68" xfId="0" applyFont="1" applyFill="1" applyBorder="1" applyAlignment="1">
      <alignment horizontal="center" vertical="center"/>
    </xf>
    <xf numFmtId="0" fontId="74" fillId="58" borderId="21" xfId="0" applyFont="1" applyFill="1" applyBorder="1" applyAlignment="1">
      <alignment horizontal="center" vertical="center"/>
    </xf>
    <xf numFmtId="0" fontId="17" fillId="58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9" xfId="0" applyBorder="1" applyAlignment="1">
      <alignment wrapText="1"/>
    </xf>
    <xf numFmtId="0" fontId="8" fillId="0" borderId="0" xfId="0" applyFont="1" applyFill="1" applyAlignment="1">
      <alignment/>
    </xf>
    <xf numFmtId="0" fontId="8" fillId="0" borderId="55" xfId="0" applyFont="1" applyFill="1" applyBorder="1" applyAlignment="1">
      <alignment horizontal="left" vertical="top"/>
    </xf>
    <xf numFmtId="0" fontId="8" fillId="0" borderId="55" xfId="0" applyFont="1" applyFill="1" applyBorder="1" applyAlignment="1">
      <alignment horizontal="left" vertical="top" wrapText="1"/>
    </xf>
    <xf numFmtId="0" fontId="81" fillId="0" borderId="0" xfId="0" applyFont="1" applyFill="1" applyBorder="1" applyAlignment="1">
      <alignment horizontal="center" vertical="center"/>
    </xf>
    <xf numFmtId="0" fontId="3" fillId="0" borderId="90" xfId="0" applyFont="1" applyBorder="1" applyAlignment="1">
      <alignment horizontal="center"/>
    </xf>
    <xf numFmtId="0" fontId="103" fillId="0" borderId="90" xfId="0" applyFont="1" applyBorder="1" applyAlignment="1">
      <alignment horizontal="center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uro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Гиперссылка 2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3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Процентный 2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  <cellStyle name="常规_Sheet1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1</xdr:row>
      <xdr:rowOff>38100</xdr:rowOff>
    </xdr:from>
    <xdr:to>
      <xdr:col>3</xdr:col>
      <xdr:colOff>704850</xdr:colOff>
      <xdr:row>6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00025"/>
          <a:ext cx="3648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66675</xdr:rowOff>
    </xdr:from>
    <xdr:to>
      <xdr:col>5</xdr:col>
      <xdr:colOff>695325</xdr:colOff>
      <xdr:row>6</xdr:row>
      <xdr:rowOff>47625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66675"/>
          <a:ext cx="3771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2076450</xdr:colOff>
      <xdr:row>0</xdr:row>
      <xdr:rowOff>123825</xdr:rowOff>
    </xdr:from>
    <xdr:to>
      <xdr:col>2</xdr:col>
      <xdr:colOff>1304925</xdr:colOff>
      <xdr:row>5</xdr:row>
      <xdr:rowOff>66675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23825"/>
          <a:ext cx="2981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9</xdr:col>
      <xdr:colOff>57150</xdr:colOff>
      <xdr:row>6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6200"/>
          <a:ext cx="3762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1905000</xdr:colOff>
      <xdr:row>0</xdr:row>
      <xdr:rowOff>66675</xdr:rowOff>
    </xdr:from>
    <xdr:to>
      <xdr:col>7</xdr:col>
      <xdr:colOff>400050</xdr:colOff>
      <xdr:row>6</xdr:row>
      <xdr:rowOff>47625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66675"/>
          <a:ext cx="3762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chati-luby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245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3.125" style="11" customWidth="1"/>
    <col min="2" max="2" width="48.25390625" style="11" customWidth="1"/>
    <col min="3" max="3" width="13.875" style="11" customWidth="1"/>
    <col min="4" max="4" width="12.375" style="11" customWidth="1"/>
    <col min="5" max="5" width="12.25390625" style="11" customWidth="1"/>
    <col min="6" max="6" width="7.00390625" style="0" customWidth="1"/>
    <col min="7" max="7" width="12.00390625" style="0" customWidth="1"/>
  </cols>
  <sheetData>
    <row r="1" spans="1:7" ht="12.75">
      <c r="A1" s="400" t="s">
        <v>114</v>
      </c>
      <c r="B1" s="400"/>
      <c r="C1" s="161"/>
      <c r="D1" s="439" t="s">
        <v>404</v>
      </c>
      <c r="E1" s="439"/>
      <c r="F1" s="439"/>
      <c r="G1" s="289"/>
    </row>
    <row r="2" spans="1:6" ht="12.75">
      <c r="A2" s="401" t="s">
        <v>115</v>
      </c>
      <c r="B2" s="401"/>
      <c r="C2" s="274"/>
      <c r="D2" s="274"/>
      <c r="E2" s="439" t="s">
        <v>401</v>
      </c>
      <c r="F2" s="439"/>
    </row>
    <row r="3" spans="1:6" ht="12.75">
      <c r="A3" s="401" t="s">
        <v>391</v>
      </c>
      <c r="B3" s="401"/>
      <c r="C3" s="274"/>
      <c r="D3" s="274"/>
      <c r="E3" s="439" t="s">
        <v>402</v>
      </c>
      <c r="F3" s="439"/>
    </row>
    <row r="4" spans="1:6" ht="12.75">
      <c r="A4" s="401" t="s">
        <v>427</v>
      </c>
      <c r="B4" s="401"/>
      <c r="C4" s="274"/>
      <c r="D4" s="274"/>
      <c r="E4" s="439" t="s">
        <v>403</v>
      </c>
      <c r="F4" s="439"/>
    </row>
    <row r="5" spans="1:6" ht="12.75">
      <c r="A5" s="401" t="s">
        <v>393</v>
      </c>
      <c r="B5" s="402"/>
      <c r="C5" s="274"/>
      <c r="D5" s="274"/>
      <c r="E5" s="439"/>
      <c r="F5" s="439"/>
    </row>
    <row r="6" spans="1:2" ht="12.75">
      <c r="A6" s="9"/>
      <c r="B6" s="310" t="s">
        <v>428</v>
      </c>
    </row>
    <row r="7" spans="1:2" ht="12.75">
      <c r="A7" s="9"/>
      <c r="B7" s="9"/>
    </row>
    <row r="8" spans="1:6" ht="20.25">
      <c r="A8" s="547" t="s">
        <v>116</v>
      </c>
      <c r="B8" s="547"/>
      <c r="C8" s="547"/>
      <c r="D8" s="547"/>
      <c r="E8" s="547"/>
      <c r="F8" s="547"/>
    </row>
    <row r="9" spans="1:6" ht="19.5">
      <c r="A9" s="523" t="s">
        <v>117</v>
      </c>
      <c r="B9" s="523"/>
      <c r="C9" s="523"/>
      <c r="D9" s="523"/>
      <c r="E9" s="523"/>
      <c r="F9" s="523"/>
    </row>
    <row r="10" spans="1:6" ht="12" customHeight="1">
      <c r="A10" s="335" t="s">
        <v>484</v>
      </c>
      <c r="B10" s="336"/>
      <c r="C10" s="336"/>
      <c r="D10" s="336"/>
      <c r="E10" s="336"/>
      <c r="F10" s="337"/>
    </row>
    <row r="11" spans="1:5" ht="1.5" customHeight="1">
      <c r="A11" s="338"/>
      <c r="B11" s="338"/>
      <c r="C11" s="338"/>
      <c r="D11" s="338"/>
      <c r="E11" s="338"/>
    </row>
    <row r="12" spans="1:6" s="542" customFormat="1" ht="12.75">
      <c r="A12" s="524" t="str">
        <f>HYPERLINK("http://www.pechati-lubye.ru/partnerka.html","Для оптовиков, штемпелеизготовителей-партнёрская программа по сниженным ценам")</f>
        <v>Для оптовиков, штемпелеизготовителей-партнёрская программа по сниженным ценам</v>
      </c>
      <c r="B12" s="339"/>
      <c r="C12" s="339"/>
      <c r="D12" s="339"/>
      <c r="E12" s="339"/>
      <c r="F12" s="340"/>
    </row>
    <row r="13" spans="1:6" s="542" customFormat="1" ht="15" customHeight="1">
      <c r="A13" s="549" t="s">
        <v>485</v>
      </c>
      <c r="B13" s="548"/>
      <c r="C13" s="548"/>
      <c r="D13" s="548"/>
      <c r="E13" s="548"/>
      <c r="F13" s="548"/>
    </row>
    <row r="14" spans="1:6" ht="15" customHeight="1">
      <c r="A14" s="548"/>
      <c r="B14" s="548"/>
      <c r="C14" s="548"/>
      <c r="D14" s="548"/>
      <c r="E14" s="548"/>
      <c r="F14" s="548"/>
    </row>
    <row r="15" spans="1:5" ht="15">
      <c r="A15" s="355" t="s">
        <v>430</v>
      </c>
      <c r="B15" s="355"/>
      <c r="C15" s="355"/>
      <c r="D15" s="355"/>
      <c r="E15" s="355"/>
    </row>
    <row r="16" spans="1:5" ht="4.5" customHeight="1" thickBot="1">
      <c r="A16" s="356"/>
      <c r="B16" s="356"/>
      <c r="C16" s="356"/>
      <c r="D16" s="356"/>
      <c r="E16" s="356"/>
    </row>
    <row r="17" spans="1:5" ht="12.75">
      <c r="A17" s="357" t="s">
        <v>0</v>
      </c>
      <c r="B17" s="359" t="s">
        <v>1</v>
      </c>
      <c r="C17" s="361" t="s">
        <v>2</v>
      </c>
      <c r="D17" s="361"/>
      <c r="E17" s="362"/>
    </row>
    <row r="18" spans="1:5" ht="13.5" thickBot="1">
      <c r="A18" s="358"/>
      <c r="B18" s="360"/>
      <c r="C18" s="47" t="s">
        <v>317</v>
      </c>
      <c r="D18" s="48" t="s">
        <v>3</v>
      </c>
      <c r="E18" s="49" t="s">
        <v>4</v>
      </c>
    </row>
    <row r="19" spans="1:5" ht="12.75">
      <c r="A19" s="1">
        <v>1</v>
      </c>
      <c r="B19" s="245" t="s">
        <v>361</v>
      </c>
      <c r="C19" s="55">
        <v>300</v>
      </c>
      <c r="D19" s="146">
        <v>250</v>
      </c>
      <c r="E19" s="46">
        <v>200</v>
      </c>
    </row>
    <row r="20" spans="1:5" ht="12.75">
      <c r="A20" s="1">
        <v>2</v>
      </c>
      <c r="B20" s="245" t="s">
        <v>362</v>
      </c>
      <c r="C20" s="6">
        <v>530</v>
      </c>
      <c r="D20" s="6">
        <v>400</v>
      </c>
      <c r="E20" s="46">
        <v>350</v>
      </c>
    </row>
    <row r="21" spans="1:5" ht="12.75">
      <c r="A21" s="1">
        <v>3</v>
      </c>
      <c r="B21" s="245" t="s">
        <v>363</v>
      </c>
      <c r="C21" s="6">
        <v>600</v>
      </c>
      <c r="D21" s="6">
        <v>450</v>
      </c>
      <c r="E21" s="46">
        <v>400</v>
      </c>
    </row>
    <row r="22" spans="1:5" ht="12.75">
      <c r="A22" s="1">
        <v>4</v>
      </c>
      <c r="B22" s="245" t="s">
        <v>364</v>
      </c>
      <c r="C22" s="6">
        <v>750</v>
      </c>
      <c r="D22" s="6">
        <v>550</v>
      </c>
      <c r="E22" s="46">
        <v>500</v>
      </c>
    </row>
    <row r="23" spans="1:5" ht="12.75">
      <c r="A23" s="248">
        <v>4</v>
      </c>
      <c r="B23" s="246" t="s">
        <v>5</v>
      </c>
      <c r="C23" s="145">
        <v>900</v>
      </c>
      <c r="D23" s="147">
        <v>750</v>
      </c>
      <c r="E23" s="38">
        <v>600</v>
      </c>
    </row>
    <row r="24" spans="1:5" ht="12.75">
      <c r="A24" s="248">
        <v>5</v>
      </c>
      <c r="B24" s="247" t="s">
        <v>482</v>
      </c>
      <c r="C24" s="324" t="s">
        <v>6</v>
      </c>
      <c r="D24" s="7">
        <v>1000</v>
      </c>
      <c r="E24" s="38">
        <v>850</v>
      </c>
    </row>
    <row r="25" spans="1:5" ht="12.75">
      <c r="A25" s="248">
        <v>6</v>
      </c>
      <c r="B25" s="247" t="s">
        <v>7</v>
      </c>
      <c r="C25" s="6" t="s">
        <v>6</v>
      </c>
      <c r="D25" s="148">
        <v>5000</v>
      </c>
      <c r="E25" s="38">
        <v>3000</v>
      </c>
    </row>
    <row r="26" spans="1:5" ht="15.75" customHeight="1">
      <c r="A26" s="248">
        <v>7</v>
      </c>
      <c r="B26" s="247" t="s">
        <v>8</v>
      </c>
      <c r="C26" s="6">
        <v>1130</v>
      </c>
      <c r="D26" s="7">
        <v>1000</v>
      </c>
      <c r="E26" s="97">
        <v>750</v>
      </c>
    </row>
    <row r="27" spans="1:5" ht="14.25" customHeight="1" thickBot="1">
      <c r="A27" s="39">
        <v>8</v>
      </c>
      <c r="B27" s="40" t="s">
        <v>9</v>
      </c>
      <c r="C27" s="41">
        <v>350</v>
      </c>
      <c r="D27" s="42">
        <v>300</v>
      </c>
      <c r="E27" s="43">
        <v>200</v>
      </c>
    </row>
    <row r="28" spans="1:5" ht="6.75" customHeight="1">
      <c r="A28" s="347"/>
      <c r="B28" s="347"/>
      <c r="C28" s="347"/>
      <c r="D28" s="347"/>
      <c r="E28" s="347"/>
    </row>
    <row r="29" spans="1:5" ht="13.5" thickBot="1">
      <c r="A29" s="347" t="s">
        <v>10</v>
      </c>
      <c r="B29" s="347"/>
      <c r="C29" s="347"/>
      <c r="D29" s="347"/>
      <c r="E29" s="347"/>
    </row>
    <row r="30" spans="1:5" ht="25.5" customHeight="1">
      <c r="A30" s="276" t="s">
        <v>11</v>
      </c>
      <c r="B30" s="277" t="s">
        <v>12</v>
      </c>
      <c r="C30" s="277" t="s">
        <v>13</v>
      </c>
      <c r="D30" s="331" t="s">
        <v>14</v>
      </c>
      <c r="E30" s="332"/>
    </row>
    <row r="31" spans="1:5" ht="24">
      <c r="A31" s="278">
        <v>1</v>
      </c>
      <c r="B31" s="15" t="s">
        <v>483</v>
      </c>
      <c r="C31" s="14" t="s">
        <v>16</v>
      </c>
      <c r="D31" s="327" t="s">
        <v>127</v>
      </c>
      <c r="E31" s="328"/>
    </row>
    <row r="32" spans="1:5" ht="12.75">
      <c r="A32" s="278">
        <v>2</v>
      </c>
      <c r="B32" s="15" t="s">
        <v>17</v>
      </c>
      <c r="C32" s="14" t="s">
        <v>18</v>
      </c>
      <c r="D32" s="325" t="s">
        <v>397</v>
      </c>
      <c r="E32" s="326"/>
    </row>
    <row r="33" spans="1:5" ht="12.75">
      <c r="A33" s="278">
        <v>3</v>
      </c>
      <c r="B33" s="15" t="s">
        <v>395</v>
      </c>
      <c r="C33" s="14" t="s">
        <v>18</v>
      </c>
      <c r="D33" s="325" t="s">
        <v>396</v>
      </c>
      <c r="E33" s="326"/>
    </row>
    <row r="34" spans="1:5" ht="12.75">
      <c r="A34" s="278">
        <v>4</v>
      </c>
      <c r="B34" s="15" t="s">
        <v>20</v>
      </c>
      <c r="C34" s="14" t="s">
        <v>18</v>
      </c>
      <c r="D34" s="325" t="s">
        <v>21</v>
      </c>
      <c r="E34" s="326"/>
    </row>
    <row r="35" spans="1:5" ht="12.75">
      <c r="A35" s="278">
        <v>5</v>
      </c>
      <c r="B35" s="15" t="s">
        <v>27</v>
      </c>
      <c r="C35" s="14" t="s">
        <v>16</v>
      </c>
      <c r="D35" s="325" t="s">
        <v>22</v>
      </c>
      <c r="E35" s="326"/>
    </row>
    <row r="36" spans="1:5" ht="26.25" customHeight="1">
      <c r="A36" s="278">
        <v>6</v>
      </c>
      <c r="B36" s="15" t="s">
        <v>23</v>
      </c>
      <c r="C36" s="14" t="s">
        <v>16</v>
      </c>
      <c r="D36" s="325" t="s">
        <v>29</v>
      </c>
      <c r="E36" s="326"/>
    </row>
    <row r="37" spans="1:5" ht="24.75" thickBot="1">
      <c r="A37" s="279">
        <v>7</v>
      </c>
      <c r="B37" s="280" t="s">
        <v>28</v>
      </c>
      <c r="C37" s="281" t="s">
        <v>16</v>
      </c>
      <c r="D37" s="329" t="s">
        <v>22</v>
      </c>
      <c r="E37" s="330"/>
    </row>
    <row r="38" ht="8.25" customHeight="1"/>
    <row r="39" spans="1:6" ht="12.75" customHeight="1">
      <c r="A39" s="369" t="s">
        <v>24</v>
      </c>
      <c r="B39" s="369"/>
      <c r="C39" s="369"/>
      <c r="D39" s="369"/>
      <c r="E39" s="369"/>
      <c r="F39" s="12"/>
    </row>
    <row r="40" spans="1:6" ht="12.75" customHeight="1">
      <c r="A40" s="369" t="s">
        <v>439</v>
      </c>
      <c r="B40" s="369"/>
      <c r="C40" s="369"/>
      <c r="D40" s="369"/>
      <c r="E40" s="369"/>
      <c r="F40" s="12"/>
    </row>
    <row r="41" spans="1:6" ht="12.75" customHeight="1">
      <c r="A41" s="369" t="s">
        <v>440</v>
      </c>
      <c r="B41" s="369"/>
      <c r="C41" s="369"/>
      <c r="D41" s="369"/>
      <c r="E41" s="369"/>
      <c r="F41" s="12"/>
    </row>
    <row r="42" spans="1:6" ht="12.75" customHeight="1">
      <c r="A42" s="369" t="s">
        <v>441</v>
      </c>
      <c r="B42" s="369"/>
      <c r="C42" s="369"/>
      <c r="D42" s="369"/>
      <c r="E42" s="369"/>
      <c r="F42" s="12"/>
    </row>
    <row r="43" spans="1:5" ht="18.75" customHeight="1" thickBot="1">
      <c r="A43" s="333" t="s">
        <v>429</v>
      </c>
      <c r="B43" s="333"/>
      <c r="C43" s="333"/>
      <c r="D43" s="333"/>
      <c r="E43" s="333"/>
    </row>
    <row r="44" spans="1:5" ht="12.75">
      <c r="A44" s="374" t="s">
        <v>0</v>
      </c>
      <c r="B44" s="370" t="s">
        <v>1</v>
      </c>
      <c r="C44" s="361" t="s">
        <v>2</v>
      </c>
      <c r="D44" s="361"/>
      <c r="E44" s="362"/>
    </row>
    <row r="45" spans="1:5" ht="12.75">
      <c r="A45" s="375"/>
      <c r="B45" s="371"/>
      <c r="C45" s="142" t="s">
        <v>317</v>
      </c>
      <c r="D45" s="142" t="s">
        <v>3</v>
      </c>
      <c r="E45" s="282" t="s">
        <v>4</v>
      </c>
    </row>
    <row r="46" spans="1:5" ht="12.75">
      <c r="A46" s="50">
        <v>1</v>
      </c>
      <c r="B46" s="5" t="s">
        <v>365</v>
      </c>
      <c r="C46" s="6">
        <v>300</v>
      </c>
      <c r="D46" s="6">
        <v>250</v>
      </c>
      <c r="E46" s="38">
        <v>200</v>
      </c>
    </row>
    <row r="47" spans="1:5" ht="12.75">
      <c r="A47" s="50">
        <v>2</v>
      </c>
      <c r="B47" s="5" t="s">
        <v>366</v>
      </c>
      <c r="C47" s="149">
        <v>530</v>
      </c>
      <c r="D47" s="149">
        <v>400</v>
      </c>
      <c r="E47" s="38">
        <v>350</v>
      </c>
    </row>
    <row r="48" spans="1:5" ht="12.75">
      <c r="A48" s="50">
        <v>3</v>
      </c>
      <c r="B48" s="5" t="s">
        <v>405</v>
      </c>
      <c r="C48" s="149">
        <v>600</v>
      </c>
      <c r="D48" s="149">
        <v>450</v>
      </c>
      <c r="E48" s="38">
        <v>400</v>
      </c>
    </row>
    <row r="49" spans="1:5" ht="12.75">
      <c r="A49" s="50">
        <v>4</v>
      </c>
      <c r="B49" s="5" t="s">
        <v>406</v>
      </c>
      <c r="C49" s="149">
        <v>750</v>
      </c>
      <c r="D49" s="149">
        <v>550</v>
      </c>
      <c r="E49" s="38">
        <v>500</v>
      </c>
    </row>
    <row r="50" spans="1:5" ht="25.5">
      <c r="A50" s="50">
        <v>5</v>
      </c>
      <c r="B50" s="5" t="s">
        <v>407</v>
      </c>
      <c r="C50" s="149" t="s">
        <v>413</v>
      </c>
      <c r="D50" s="149" t="s">
        <v>411</v>
      </c>
      <c r="E50" s="290" t="s">
        <v>412</v>
      </c>
    </row>
    <row r="51" spans="1:5" ht="12.75">
      <c r="A51" s="50">
        <v>6</v>
      </c>
      <c r="B51" s="5" t="s">
        <v>408</v>
      </c>
      <c r="C51" s="149">
        <v>900</v>
      </c>
      <c r="D51" s="149">
        <v>750</v>
      </c>
      <c r="E51" s="38">
        <v>600</v>
      </c>
    </row>
    <row r="52" spans="1:5" ht="12.75">
      <c r="A52" s="50">
        <v>7</v>
      </c>
      <c r="B52" s="5" t="s">
        <v>409</v>
      </c>
      <c r="C52" s="149">
        <v>900</v>
      </c>
      <c r="D52" s="149">
        <v>750</v>
      </c>
      <c r="E52" s="38">
        <v>600</v>
      </c>
    </row>
    <row r="53" spans="1:5" ht="26.25" thickBot="1">
      <c r="A53" s="51">
        <v>7</v>
      </c>
      <c r="B53" s="40" t="s">
        <v>410</v>
      </c>
      <c r="C53" s="322">
        <v>150</v>
      </c>
      <c r="D53" s="322">
        <v>150</v>
      </c>
      <c r="E53" s="43">
        <v>150</v>
      </c>
    </row>
    <row r="54" spans="1:5" ht="9.75" customHeight="1">
      <c r="A54" s="348"/>
      <c r="B54" s="348"/>
      <c r="C54" s="348"/>
      <c r="D54" s="348"/>
      <c r="E54" s="348"/>
    </row>
    <row r="55" spans="1:5" ht="13.5" thickBot="1">
      <c r="A55" s="347" t="s">
        <v>25</v>
      </c>
      <c r="B55" s="347"/>
      <c r="C55" s="347"/>
      <c r="D55" s="347"/>
      <c r="E55" s="347"/>
    </row>
    <row r="56" spans="1:5" ht="30" customHeight="1">
      <c r="A56" s="276" t="s">
        <v>11</v>
      </c>
      <c r="B56" s="277" t="s">
        <v>12</v>
      </c>
      <c r="C56" s="277" t="s">
        <v>13</v>
      </c>
      <c r="D56" s="331" t="s">
        <v>14</v>
      </c>
      <c r="E56" s="332"/>
    </row>
    <row r="57" spans="1:5" ht="24">
      <c r="A57" s="278">
        <v>1</v>
      </c>
      <c r="B57" s="15" t="s">
        <v>483</v>
      </c>
      <c r="C57" s="14" t="s">
        <v>16</v>
      </c>
      <c r="D57" s="327" t="s">
        <v>127</v>
      </c>
      <c r="E57" s="328"/>
    </row>
    <row r="58" spans="1:5" ht="12.75">
      <c r="A58" s="278">
        <v>2</v>
      </c>
      <c r="B58" s="15" t="s">
        <v>17</v>
      </c>
      <c r="C58" s="14" t="s">
        <v>18</v>
      </c>
      <c r="D58" s="325" t="s">
        <v>397</v>
      </c>
      <c r="E58" s="326"/>
    </row>
    <row r="59" spans="1:5" ht="12.75">
      <c r="A59" s="278">
        <v>3</v>
      </c>
      <c r="B59" s="15" t="s">
        <v>395</v>
      </c>
      <c r="C59" s="14" t="s">
        <v>18</v>
      </c>
      <c r="D59" s="437" t="s">
        <v>19</v>
      </c>
      <c r="E59" s="438"/>
    </row>
    <row r="60" spans="1:5" ht="12.75">
      <c r="A60" s="278">
        <v>4</v>
      </c>
      <c r="B60" s="15" t="s">
        <v>20</v>
      </c>
      <c r="C60" s="14" t="s">
        <v>18</v>
      </c>
      <c r="D60" s="325" t="s">
        <v>21</v>
      </c>
      <c r="E60" s="326"/>
    </row>
    <row r="61" spans="1:5" ht="12.75">
      <c r="A61" s="278">
        <v>5</v>
      </c>
      <c r="B61" s="15" t="s">
        <v>26</v>
      </c>
      <c r="C61" s="14" t="s">
        <v>16</v>
      </c>
      <c r="D61" s="325" t="s">
        <v>22</v>
      </c>
      <c r="E61" s="326"/>
    </row>
    <row r="62" spans="1:5" ht="27.75" customHeight="1">
      <c r="A62" s="278">
        <v>6</v>
      </c>
      <c r="B62" s="15" t="s">
        <v>23</v>
      </c>
      <c r="C62" s="14" t="s">
        <v>16</v>
      </c>
      <c r="D62" s="325" t="s">
        <v>29</v>
      </c>
      <c r="E62" s="326"/>
    </row>
    <row r="63" spans="1:5" ht="24.75" thickBot="1">
      <c r="A63" s="279">
        <v>7</v>
      </c>
      <c r="B63" s="280" t="s">
        <v>415</v>
      </c>
      <c r="C63" s="281" t="s">
        <v>16</v>
      </c>
      <c r="D63" s="329" t="s">
        <v>22</v>
      </c>
      <c r="E63" s="330"/>
    </row>
    <row r="64" ht="6.75" customHeight="1"/>
    <row r="65" spans="1:5" ht="12.75">
      <c r="A65" s="369" t="s">
        <v>24</v>
      </c>
      <c r="B65" s="369"/>
      <c r="C65" s="369"/>
      <c r="D65" s="369"/>
      <c r="E65" s="369"/>
    </row>
    <row r="66" spans="1:5" ht="12.75">
      <c r="A66" s="369" t="s">
        <v>442</v>
      </c>
      <c r="B66" s="369"/>
      <c r="C66" s="369"/>
      <c r="D66" s="369"/>
      <c r="E66" s="369"/>
    </row>
    <row r="67" spans="1:5" ht="12.75">
      <c r="A67" s="409" t="s">
        <v>443</v>
      </c>
      <c r="B67" s="409"/>
      <c r="C67" s="409"/>
      <c r="D67" s="409"/>
      <c r="E67" s="409"/>
    </row>
    <row r="68" spans="1:5" ht="15">
      <c r="A68" s="394" t="s">
        <v>118</v>
      </c>
      <c r="B68" s="394"/>
      <c r="C68" s="394"/>
      <c r="D68" s="394"/>
      <c r="E68" s="394"/>
    </row>
    <row r="69" spans="1:5" ht="12.75">
      <c r="A69" s="372" t="s">
        <v>431</v>
      </c>
      <c r="B69" s="373"/>
      <c r="C69" s="373"/>
      <c r="D69" s="373"/>
      <c r="E69" s="373"/>
    </row>
    <row r="70" spans="1:5" ht="6" customHeight="1" thickBot="1">
      <c r="A70" s="16"/>
      <c r="B70" s="16"/>
      <c r="C70" s="16"/>
      <c r="D70" s="16"/>
      <c r="E70" s="16"/>
    </row>
    <row r="71" spans="1:4" ht="27" customHeight="1" thickBot="1">
      <c r="A71" s="75" t="s">
        <v>0</v>
      </c>
      <c r="B71" s="76" t="s">
        <v>1</v>
      </c>
      <c r="C71" s="76" t="s">
        <v>30</v>
      </c>
      <c r="D71" s="77" t="s">
        <v>14</v>
      </c>
    </row>
    <row r="72" spans="1:4" ht="12.75">
      <c r="A72" s="53">
        <v>1</v>
      </c>
      <c r="B72" s="17" t="s">
        <v>31</v>
      </c>
      <c r="C72" s="8" t="s">
        <v>32</v>
      </c>
      <c r="D72" s="54">
        <v>1000</v>
      </c>
    </row>
    <row r="73" spans="1:4" ht="13.5" thickBot="1">
      <c r="A73" s="51">
        <v>2</v>
      </c>
      <c r="B73" s="40" t="s">
        <v>33</v>
      </c>
      <c r="C73" s="41" t="s">
        <v>32</v>
      </c>
      <c r="D73" s="43">
        <v>1000</v>
      </c>
    </row>
    <row r="74" ht="6" customHeight="1"/>
    <row r="75" spans="1:6" ht="42" customHeight="1">
      <c r="A75" s="393" t="s">
        <v>444</v>
      </c>
      <c r="B75" s="393"/>
      <c r="C75" s="393"/>
      <c r="D75" s="393"/>
      <c r="E75" s="393"/>
      <c r="F75" s="393"/>
    </row>
    <row r="76" spans="1:5" ht="13.5" thickBot="1">
      <c r="A76" s="347" t="s">
        <v>10</v>
      </c>
      <c r="B76" s="347"/>
      <c r="C76" s="347"/>
      <c r="D76" s="347"/>
      <c r="E76" s="347"/>
    </row>
    <row r="77" spans="1:5" ht="30.75" customHeight="1">
      <c r="A77" s="276" t="s">
        <v>11</v>
      </c>
      <c r="B77" s="277" t="s">
        <v>12</v>
      </c>
      <c r="C77" s="277" t="s">
        <v>13</v>
      </c>
      <c r="D77" s="331" t="s">
        <v>14</v>
      </c>
      <c r="E77" s="332"/>
    </row>
    <row r="78" spans="1:5" ht="12.75">
      <c r="A78" s="278">
        <v>1</v>
      </c>
      <c r="B78" s="15" t="s">
        <v>15</v>
      </c>
      <c r="C78" s="14" t="s">
        <v>16</v>
      </c>
      <c r="D78" s="327" t="s">
        <v>127</v>
      </c>
      <c r="E78" s="328"/>
    </row>
    <row r="79" spans="1:5" ht="12.75">
      <c r="A79" s="278">
        <v>2</v>
      </c>
      <c r="B79" s="15" t="s">
        <v>17</v>
      </c>
      <c r="C79" s="14" t="s">
        <v>18</v>
      </c>
      <c r="D79" s="325" t="s">
        <v>19</v>
      </c>
      <c r="E79" s="326"/>
    </row>
    <row r="80" spans="1:5" ht="12.75">
      <c r="A80" s="278">
        <v>3</v>
      </c>
      <c r="B80" s="15" t="s">
        <v>20</v>
      </c>
      <c r="C80" s="14" t="s">
        <v>18</v>
      </c>
      <c r="D80" s="325" t="s">
        <v>21</v>
      </c>
      <c r="E80" s="326"/>
    </row>
    <row r="81" spans="1:5" ht="12.75">
      <c r="A81" s="278">
        <v>4</v>
      </c>
      <c r="B81" s="15" t="s">
        <v>27</v>
      </c>
      <c r="C81" s="14" t="s">
        <v>16</v>
      </c>
      <c r="D81" s="325" t="s">
        <v>22</v>
      </c>
      <c r="E81" s="326"/>
    </row>
    <row r="82" spans="1:5" ht="27.75" customHeight="1">
      <c r="A82" s="278">
        <v>5</v>
      </c>
      <c r="B82" s="15" t="s">
        <v>23</v>
      </c>
      <c r="C82" s="14" t="s">
        <v>16</v>
      </c>
      <c r="D82" s="325" t="s">
        <v>29</v>
      </c>
      <c r="E82" s="326"/>
    </row>
    <row r="83" spans="1:5" ht="24.75" thickBot="1">
      <c r="A83" s="279">
        <v>6</v>
      </c>
      <c r="B83" s="280" t="s">
        <v>414</v>
      </c>
      <c r="C83" s="281" t="s">
        <v>16</v>
      </c>
      <c r="D83" s="329" t="s">
        <v>22</v>
      </c>
      <c r="E83" s="330"/>
    </row>
    <row r="84" spans="1:11" ht="5.25" customHeight="1">
      <c r="A84" s="346"/>
      <c r="B84" s="346"/>
      <c r="C84" s="346"/>
      <c r="D84" s="346"/>
      <c r="E84" s="346"/>
      <c r="G84" s="234"/>
      <c r="H84" s="234"/>
      <c r="I84" s="235"/>
      <c r="J84" s="235"/>
      <c r="K84" s="235"/>
    </row>
    <row r="85" spans="1:11" ht="21" customHeight="1" thickBot="1">
      <c r="A85" s="376" t="s">
        <v>356</v>
      </c>
      <c r="B85" s="376"/>
      <c r="C85" s="376"/>
      <c r="D85" s="376"/>
      <c r="E85" s="376"/>
      <c r="G85" s="234"/>
      <c r="H85" s="234"/>
      <c r="I85" s="235"/>
      <c r="J85" s="235"/>
      <c r="K85" s="235"/>
    </row>
    <row r="86" spans="1:11" ht="20.25" customHeight="1">
      <c r="A86" s="420" t="s">
        <v>12</v>
      </c>
      <c r="B86" s="421"/>
      <c r="C86" s="395" t="s">
        <v>355</v>
      </c>
      <c r="D86" s="396"/>
      <c r="E86" s="397"/>
      <c r="G86" s="234"/>
      <c r="H86" s="234"/>
      <c r="I86" s="235"/>
      <c r="J86" s="235"/>
      <c r="K86" s="235"/>
    </row>
    <row r="87" spans="1:11" ht="59.25" customHeight="1" thickBot="1">
      <c r="A87" s="422"/>
      <c r="B87" s="423"/>
      <c r="C87" s="314" t="s">
        <v>432</v>
      </c>
      <c r="D87" s="398" t="s">
        <v>354</v>
      </c>
      <c r="E87" s="399"/>
      <c r="G87" s="229"/>
      <c r="H87" s="236"/>
      <c r="I87" s="236"/>
      <c r="J87" s="230"/>
      <c r="K87" s="111"/>
    </row>
    <row r="88" spans="1:11" ht="26.25" customHeight="1">
      <c r="A88" s="238">
        <v>1</v>
      </c>
      <c r="B88" s="300" t="s">
        <v>420</v>
      </c>
      <c r="C88" s="98">
        <v>1750</v>
      </c>
      <c r="D88" s="387">
        <v>1500</v>
      </c>
      <c r="E88" s="388"/>
      <c r="G88" s="231"/>
      <c r="H88" s="237"/>
      <c r="I88" s="237"/>
      <c r="J88" s="232"/>
      <c r="K88" s="111"/>
    </row>
    <row r="89" spans="1:11" ht="26.25" customHeight="1">
      <c r="A89" s="239">
        <v>2</v>
      </c>
      <c r="B89" s="299" t="s">
        <v>421</v>
      </c>
      <c r="C89" s="98">
        <v>2375</v>
      </c>
      <c r="D89" s="387">
        <v>1500</v>
      </c>
      <c r="E89" s="388"/>
      <c r="G89" s="231"/>
      <c r="H89" s="237"/>
      <c r="I89" s="237"/>
      <c r="J89" s="232"/>
      <c r="K89" s="111"/>
    </row>
    <row r="90" spans="1:11" ht="26.25" customHeight="1">
      <c r="A90" s="239">
        <v>3</v>
      </c>
      <c r="B90" s="299" t="s">
        <v>422</v>
      </c>
      <c r="C90" s="98">
        <v>1800</v>
      </c>
      <c r="D90" s="387">
        <v>1500</v>
      </c>
      <c r="E90" s="388"/>
      <c r="G90" s="231"/>
      <c r="H90" s="237"/>
      <c r="I90" s="237"/>
      <c r="J90" s="232"/>
      <c r="K90" s="111"/>
    </row>
    <row r="91" spans="1:11" ht="26.25" customHeight="1">
      <c r="A91" s="239">
        <v>4</v>
      </c>
      <c r="B91" s="299" t="s">
        <v>423</v>
      </c>
      <c r="C91" s="98">
        <v>2375</v>
      </c>
      <c r="D91" s="387">
        <v>1500</v>
      </c>
      <c r="E91" s="388"/>
      <c r="G91" s="231"/>
      <c r="H91" s="237"/>
      <c r="I91" s="237"/>
      <c r="J91" s="232"/>
      <c r="K91" s="111"/>
    </row>
    <row r="92" spans="1:11" ht="27" customHeight="1" thickBot="1">
      <c r="A92" s="240">
        <v>5</v>
      </c>
      <c r="B92" s="298" t="s">
        <v>424</v>
      </c>
      <c r="C92" s="98">
        <v>1900</v>
      </c>
      <c r="D92" s="387">
        <v>1500</v>
      </c>
      <c r="E92" s="388"/>
      <c r="G92" s="231"/>
      <c r="H92" s="237"/>
      <c r="I92" s="237"/>
      <c r="J92" s="232"/>
      <c r="K92" s="111"/>
    </row>
    <row r="93" spans="1:11" ht="39" customHeight="1">
      <c r="A93" s="241">
        <v>6</v>
      </c>
      <c r="B93" s="301" t="s">
        <v>425</v>
      </c>
      <c r="C93" s="98">
        <v>2300</v>
      </c>
      <c r="D93" s="387">
        <v>2000</v>
      </c>
      <c r="E93" s="388"/>
      <c r="G93" s="233"/>
      <c r="H93" s="237"/>
      <c r="I93" s="237"/>
      <c r="J93" s="232"/>
      <c r="K93" s="111"/>
    </row>
    <row r="94" spans="1:11" ht="26.25" customHeight="1">
      <c r="A94" s="424">
        <v>7</v>
      </c>
      <c r="B94" s="426" t="s">
        <v>426</v>
      </c>
      <c r="C94" s="428">
        <v>1800</v>
      </c>
      <c r="D94" s="387">
        <v>1500</v>
      </c>
      <c r="E94" s="388"/>
      <c r="G94" s="233"/>
      <c r="H94" s="237"/>
      <c r="I94" s="237"/>
      <c r="J94" s="237"/>
      <c r="K94" s="111"/>
    </row>
    <row r="95" spans="1:11" ht="15" customHeight="1">
      <c r="A95" s="425"/>
      <c r="B95" s="427"/>
      <c r="C95" s="428"/>
      <c r="D95" s="387"/>
      <c r="E95" s="388"/>
      <c r="G95" s="233"/>
      <c r="H95" s="237"/>
      <c r="I95" s="237"/>
      <c r="J95" s="237"/>
      <c r="K95" s="111"/>
    </row>
    <row r="96" spans="1:11" ht="44.25" customHeight="1">
      <c r="A96" s="239">
        <v>8</v>
      </c>
      <c r="B96" s="299" t="s">
        <v>416</v>
      </c>
      <c r="C96" s="98">
        <v>2855</v>
      </c>
      <c r="D96" s="387">
        <v>2000</v>
      </c>
      <c r="E96" s="388"/>
      <c r="G96" s="233"/>
      <c r="H96" s="237"/>
      <c r="I96" s="237"/>
      <c r="J96" s="232"/>
      <c r="K96" s="111"/>
    </row>
    <row r="97" spans="1:11" ht="39" customHeight="1">
      <c r="A97" s="239">
        <v>9</v>
      </c>
      <c r="B97" s="299" t="s">
        <v>417</v>
      </c>
      <c r="C97" s="98">
        <v>2375</v>
      </c>
      <c r="D97" s="387">
        <v>1500</v>
      </c>
      <c r="E97" s="388"/>
      <c r="G97" s="233"/>
      <c r="H97" s="237"/>
      <c r="I97" s="237"/>
      <c r="J97" s="232"/>
      <c r="K97" s="111"/>
    </row>
    <row r="98" spans="1:11" ht="39" customHeight="1">
      <c r="A98" s="239">
        <v>10</v>
      </c>
      <c r="B98" s="299" t="s">
        <v>418</v>
      </c>
      <c r="C98" s="98">
        <v>2400</v>
      </c>
      <c r="D98" s="389">
        <v>2000</v>
      </c>
      <c r="E98" s="390"/>
      <c r="G98" s="233"/>
      <c r="H98" s="237"/>
      <c r="I98" s="237"/>
      <c r="J98" s="232"/>
      <c r="K98" s="111"/>
    </row>
    <row r="99" spans="1:11" ht="39.75" customHeight="1" thickBot="1">
      <c r="A99" s="240">
        <v>11</v>
      </c>
      <c r="B99" s="298" t="s">
        <v>419</v>
      </c>
      <c r="C99" s="143">
        <v>1900</v>
      </c>
      <c r="D99" s="391">
        <v>1500</v>
      </c>
      <c r="E99" s="392"/>
      <c r="G99" s="233"/>
      <c r="H99" s="237"/>
      <c r="I99" s="237"/>
      <c r="J99" s="232"/>
      <c r="K99" s="111"/>
    </row>
    <row r="100" ht="9" customHeight="1"/>
    <row r="101" spans="1:6" ht="15">
      <c r="A101" s="408" t="s">
        <v>119</v>
      </c>
      <c r="B101" s="408"/>
      <c r="C101" s="408"/>
      <c r="D101" s="408"/>
      <c r="E101" s="408"/>
      <c r="F101" s="408"/>
    </row>
    <row r="102" spans="1:6" ht="25.5" customHeight="1" thickBot="1">
      <c r="A102" s="407" t="s">
        <v>130</v>
      </c>
      <c r="B102" s="407"/>
      <c r="C102" s="407"/>
      <c r="D102" s="407"/>
      <c r="E102" s="407"/>
      <c r="F102" s="100"/>
    </row>
    <row r="103" spans="1:6" ht="26.25" customHeight="1" thickBot="1">
      <c r="A103" s="75" t="s">
        <v>0</v>
      </c>
      <c r="B103" s="76" t="s">
        <v>1</v>
      </c>
      <c r="C103" s="76" t="s">
        <v>30</v>
      </c>
      <c r="D103" s="284" t="s">
        <v>34</v>
      </c>
      <c r="E103" s="403" t="s">
        <v>14</v>
      </c>
      <c r="F103" s="404"/>
    </row>
    <row r="104" spans="1:6" ht="12.75">
      <c r="A104" s="385" t="s">
        <v>35</v>
      </c>
      <c r="B104" s="386"/>
      <c r="C104" s="386"/>
      <c r="D104" s="386"/>
      <c r="E104" s="413">
        <v>175</v>
      </c>
      <c r="F104" s="414"/>
    </row>
    <row r="105" spans="1:6" ht="12.75">
      <c r="A105" s="57">
        <v>1</v>
      </c>
      <c r="B105" s="28" t="s">
        <v>36</v>
      </c>
      <c r="C105" s="27" t="s">
        <v>37</v>
      </c>
      <c r="D105" s="285"/>
      <c r="E105" s="415"/>
      <c r="F105" s="416"/>
    </row>
    <row r="106" spans="1:6" ht="12.75">
      <c r="A106" s="58"/>
      <c r="B106" s="30" t="s">
        <v>38</v>
      </c>
      <c r="C106" s="26"/>
      <c r="D106" s="286"/>
      <c r="E106" s="417">
        <v>1500</v>
      </c>
      <c r="F106" s="418"/>
    </row>
    <row r="107" spans="1:6" ht="25.5">
      <c r="A107" s="58"/>
      <c r="B107" s="30" t="s">
        <v>39</v>
      </c>
      <c r="C107" s="26"/>
      <c r="D107" s="286"/>
      <c r="E107" s="417" t="s">
        <v>40</v>
      </c>
      <c r="F107" s="418"/>
    </row>
    <row r="108" spans="1:6" ht="12.75">
      <c r="A108" s="57">
        <v>2</v>
      </c>
      <c r="B108" s="28" t="s">
        <v>41</v>
      </c>
      <c r="C108" s="27" t="s">
        <v>37</v>
      </c>
      <c r="D108" s="287">
        <v>3</v>
      </c>
      <c r="E108" s="415" t="s">
        <v>42</v>
      </c>
      <c r="F108" s="416"/>
    </row>
    <row r="109" spans="1:6" ht="12.75">
      <c r="A109" s="58"/>
      <c r="B109" s="30" t="s">
        <v>43</v>
      </c>
      <c r="C109" s="26"/>
      <c r="D109" s="288">
        <v>0</v>
      </c>
      <c r="E109" s="417">
        <v>1000</v>
      </c>
      <c r="F109" s="418"/>
    </row>
    <row r="110" spans="1:6" ht="12.75">
      <c r="A110" s="58"/>
      <c r="B110" s="30" t="s">
        <v>44</v>
      </c>
      <c r="C110" s="26"/>
      <c r="D110" s="288">
        <v>1</v>
      </c>
      <c r="E110" s="417">
        <v>100</v>
      </c>
      <c r="F110" s="418"/>
    </row>
    <row r="111" spans="1:6" ht="25.5">
      <c r="A111" s="57">
        <v>3</v>
      </c>
      <c r="B111" s="28" t="s">
        <v>88</v>
      </c>
      <c r="C111" s="27" t="s">
        <v>37</v>
      </c>
      <c r="D111" s="287"/>
      <c r="E111" s="415"/>
      <c r="F111" s="416"/>
    </row>
    <row r="112" spans="1:6" ht="12.75">
      <c r="A112" s="58"/>
      <c r="B112" s="30" t="s">
        <v>45</v>
      </c>
      <c r="C112" s="26"/>
      <c r="D112" s="32"/>
      <c r="E112" s="417" t="s">
        <v>46</v>
      </c>
      <c r="F112" s="418"/>
    </row>
    <row r="113" spans="1:6" ht="12.75">
      <c r="A113" s="58"/>
      <c r="B113" s="30" t="s">
        <v>47</v>
      </c>
      <c r="C113" s="26"/>
      <c r="D113" s="32"/>
      <c r="E113" s="417" t="s">
        <v>48</v>
      </c>
      <c r="F113" s="418"/>
    </row>
    <row r="114" spans="1:6" ht="12.75">
      <c r="A114" s="58"/>
      <c r="B114" s="30" t="s">
        <v>49</v>
      </c>
      <c r="C114" s="26"/>
      <c r="D114" s="32"/>
      <c r="E114" s="417" t="s">
        <v>50</v>
      </c>
      <c r="F114" s="418"/>
    </row>
    <row r="115" spans="1:6" ht="12.75">
      <c r="A115" s="58"/>
      <c r="B115" s="30" t="s">
        <v>51</v>
      </c>
      <c r="C115" s="26"/>
      <c r="D115" s="32"/>
      <c r="E115" s="417" t="s">
        <v>52</v>
      </c>
      <c r="F115" s="418"/>
    </row>
    <row r="116" spans="1:6" ht="12.75">
      <c r="A116" s="57">
        <v>4</v>
      </c>
      <c r="B116" s="28" t="s">
        <v>53</v>
      </c>
      <c r="C116" s="27" t="s">
        <v>37</v>
      </c>
      <c r="D116" s="287"/>
      <c r="E116" s="415"/>
      <c r="F116" s="416"/>
    </row>
    <row r="117" spans="1:6" ht="12.75">
      <c r="A117" s="58"/>
      <c r="B117" s="30" t="s">
        <v>54</v>
      </c>
      <c r="C117" s="26"/>
      <c r="D117" s="32"/>
      <c r="E117" s="417" t="s">
        <v>55</v>
      </c>
      <c r="F117" s="418"/>
    </row>
    <row r="118" spans="1:6" ht="12.75">
      <c r="A118" s="58"/>
      <c r="B118" s="30" t="s">
        <v>56</v>
      </c>
      <c r="C118" s="26"/>
      <c r="D118" s="32"/>
      <c r="E118" s="417" t="s">
        <v>57</v>
      </c>
      <c r="F118" s="418"/>
    </row>
    <row r="119" spans="1:6" ht="12.75">
      <c r="A119" s="58"/>
      <c r="B119" s="30" t="s">
        <v>58</v>
      </c>
      <c r="C119" s="26"/>
      <c r="D119" s="32"/>
      <c r="E119" s="417">
        <v>900</v>
      </c>
      <c r="F119" s="418"/>
    </row>
    <row r="120" spans="1:6" ht="12.75">
      <c r="A120" s="57">
        <v>5</v>
      </c>
      <c r="B120" s="28" t="s">
        <v>59</v>
      </c>
      <c r="C120" s="27" t="s">
        <v>60</v>
      </c>
      <c r="D120" s="287">
        <v>6</v>
      </c>
      <c r="E120" s="415" t="s">
        <v>46</v>
      </c>
      <c r="F120" s="416"/>
    </row>
    <row r="121" spans="1:6" ht="12.75">
      <c r="A121" s="58"/>
      <c r="B121" s="30" t="s">
        <v>44</v>
      </c>
      <c r="C121" s="29"/>
      <c r="D121" s="288">
        <v>1</v>
      </c>
      <c r="E121" s="417">
        <v>100</v>
      </c>
      <c r="F121" s="418"/>
    </row>
    <row r="122" spans="1:6" ht="12.75">
      <c r="A122" s="58"/>
      <c r="B122" s="30" t="s">
        <v>61</v>
      </c>
      <c r="C122" s="29"/>
      <c r="D122" s="288">
        <v>0</v>
      </c>
      <c r="E122" s="417">
        <v>900</v>
      </c>
      <c r="F122" s="418"/>
    </row>
    <row r="123" spans="1:6" ht="38.25">
      <c r="A123" s="57">
        <v>6</v>
      </c>
      <c r="B123" s="28" t="s">
        <v>89</v>
      </c>
      <c r="C123" s="27" t="s">
        <v>37</v>
      </c>
      <c r="D123" s="287"/>
      <c r="E123" s="442">
        <v>3960</v>
      </c>
      <c r="F123" s="443"/>
    </row>
    <row r="124" spans="1:6" ht="12.75">
      <c r="A124" s="58"/>
      <c r="B124" s="30" t="s">
        <v>62</v>
      </c>
      <c r="C124" s="29"/>
      <c r="D124" s="288"/>
      <c r="E124" s="444">
        <v>3960</v>
      </c>
      <c r="F124" s="445"/>
    </row>
    <row r="125" spans="1:6" ht="12.75">
      <c r="A125" s="58"/>
      <c r="B125" s="30" t="s">
        <v>63</v>
      </c>
      <c r="C125" s="29"/>
      <c r="D125" s="288"/>
      <c r="E125" s="417">
        <v>626</v>
      </c>
      <c r="F125" s="418"/>
    </row>
    <row r="126" spans="1:6" ht="12.75">
      <c r="A126" s="57">
        <v>7</v>
      </c>
      <c r="B126" s="28" t="s">
        <v>64</v>
      </c>
      <c r="C126" s="27" t="s">
        <v>60</v>
      </c>
      <c r="D126" s="287"/>
      <c r="E126" s="415" t="s">
        <v>65</v>
      </c>
      <c r="F126" s="416"/>
    </row>
    <row r="127" spans="1:6" ht="12.75">
      <c r="A127" s="58"/>
      <c r="B127" s="30" t="s">
        <v>66</v>
      </c>
      <c r="C127" s="29"/>
      <c r="D127" s="288"/>
      <c r="E127" s="417">
        <v>468</v>
      </c>
      <c r="F127" s="418"/>
    </row>
    <row r="128" spans="1:6" ht="12.75">
      <c r="A128" s="57">
        <v>8</v>
      </c>
      <c r="B128" s="28" t="s">
        <v>67</v>
      </c>
      <c r="C128" s="27" t="s">
        <v>60</v>
      </c>
      <c r="D128" s="287"/>
      <c r="E128" s="415"/>
      <c r="F128" s="416"/>
    </row>
    <row r="129" spans="1:6" ht="12.75">
      <c r="A129" s="58"/>
      <c r="B129" s="30" t="s">
        <v>68</v>
      </c>
      <c r="C129" s="29"/>
      <c r="D129" s="288">
        <v>6</v>
      </c>
      <c r="E129" s="417" t="s">
        <v>69</v>
      </c>
      <c r="F129" s="418"/>
    </row>
    <row r="130" spans="1:6" ht="12.75">
      <c r="A130" s="58"/>
      <c r="B130" s="30" t="s">
        <v>70</v>
      </c>
      <c r="C130" s="29"/>
      <c r="D130" s="288">
        <v>6</v>
      </c>
      <c r="E130" s="417" t="s">
        <v>71</v>
      </c>
      <c r="F130" s="418"/>
    </row>
    <row r="131" spans="1:6" ht="12.75">
      <c r="A131" s="58"/>
      <c r="B131" s="30" t="s">
        <v>72</v>
      </c>
      <c r="C131" s="29"/>
      <c r="D131" s="288">
        <v>12</v>
      </c>
      <c r="E131" s="417" t="s">
        <v>73</v>
      </c>
      <c r="F131" s="418"/>
    </row>
    <row r="132" spans="1:6" ht="12.75">
      <c r="A132" s="58"/>
      <c r="B132" s="30" t="s">
        <v>74</v>
      </c>
      <c r="C132" s="29"/>
      <c r="D132" s="288">
        <v>6</v>
      </c>
      <c r="E132" s="417" t="s">
        <v>75</v>
      </c>
      <c r="F132" s="418"/>
    </row>
    <row r="133" spans="1:6" ht="15" customHeight="1">
      <c r="A133" s="58"/>
      <c r="B133" s="30" t="s">
        <v>76</v>
      </c>
      <c r="C133" s="29"/>
      <c r="D133" s="288">
        <v>6</v>
      </c>
      <c r="E133" s="417" t="s">
        <v>77</v>
      </c>
      <c r="F133" s="418"/>
    </row>
    <row r="134" spans="1:6" ht="12.75">
      <c r="A134" s="58"/>
      <c r="B134" s="30" t="s">
        <v>78</v>
      </c>
      <c r="C134" s="29"/>
      <c r="D134" s="288">
        <v>0</v>
      </c>
      <c r="E134" s="417">
        <v>700</v>
      </c>
      <c r="F134" s="418"/>
    </row>
    <row r="135" spans="1:6" ht="12.75">
      <c r="A135" s="58"/>
      <c r="B135" s="30" t="s">
        <v>44</v>
      </c>
      <c r="C135" s="29"/>
      <c r="D135" s="288">
        <v>0</v>
      </c>
      <c r="E135" s="417">
        <v>100</v>
      </c>
      <c r="F135" s="418"/>
    </row>
    <row r="136" spans="1:6" ht="14.25" customHeight="1">
      <c r="A136" s="58"/>
      <c r="B136" s="30" t="s">
        <v>79</v>
      </c>
      <c r="C136" s="29"/>
      <c r="D136" s="288"/>
      <c r="E136" s="440" t="s">
        <v>80</v>
      </c>
      <c r="F136" s="441"/>
    </row>
    <row r="137" spans="1:6" ht="12.75">
      <c r="A137" s="57">
        <v>9</v>
      </c>
      <c r="B137" s="28" t="s">
        <v>81</v>
      </c>
      <c r="C137" s="27" t="s">
        <v>37</v>
      </c>
      <c r="D137" s="287"/>
      <c r="E137" s="415"/>
      <c r="F137" s="416"/>
    </row>
    <row r="138" spans="1:6" ht="36.75">
      <c r="A138" s="58"/>
      <c r="B138" s="30" t="s">
        <v>449</v>
      </c>
      <c r="C138" s="29"/>
      <c r="D138" s="288"/>
      <c r="E138" s="417" t="s">
        <v>82</v>
      </c>
      <c r="F138" s="418"/>
    </row>
    <row r="139" spans="1:6" ht="12.75">
      <c r="A139" s="58"/>
      <c r="B139" s="30" t="s">
        <v>83</v>
      </c>
      <c r="C139" s="29"/>
      <c r="D139" s="288"/>
      <c r="E139" s="417">
        <v>700</v>
      </c>
      <c r="F139" s="418"/>
    </row>
    <row r="140" spans="1:6" ht="37.5">
      <c r="A140" s="57">
        <v>10</v>
      </c>
      <c r="B140" s="28" t="s">
        <v>448</v>
      </c>
      <c r="C140" s="26"/>
      <c r="D140" s="32"/>
      <c r="E140" s="415">
        <v>300</v>
      </c>
      <c r="F140" s="416"/>
    </row>
    <row r="141" spans="1:6" ht="37.5" thickBot="1">
      <c r="A141" s="59">
        <v>11</v>
      </c>
      <c r="B141" s="60" t="s">
        <v>447</v>
      </c>
      <c r="C141" s="61"/>
      <c r="D141" s="155"/>
      <c r="E141" s="435">
        <v>300</v>
      </c>
      <c r="F141" s="436"/>
    </row>
    <row r="142" ht="7.5" customHeight="1"/>
    <row r="143" spans="1:6" ht="12.75" customHeight="1">
      <c r="A143" s="384" t="s">
        <v>120</v>
      </c>
      <c r="B143" s="384"/>
      <c r="C143" s="384"/>
      <c r="D143" s="384"/>
      <c r="E143" s="384"/>
      <c r="F143" s="31"/>
    </row>
    <row r="144" spans="1:6" ht="12" customHeight="1">
      <c r="A144" s="384" t="s">
        <v>121</v>
      </c>
      <c r="B144" s="384"/>
      <c r="C144" s="384"/>
      <c r="D144" s="384"/>
      <c r="E144" s="384"/>
      <c r="F144" s="31"/>
    </row>
    <row r="145" spans="1:6" ht="7.5" customHeight="1">
      <c r="A145" s="21"/>
      <c r="B145" s="21"/>
      <c r="C145" s="21"/>
      <c r="D145" s="21"/>
      <c r="E145" s="21"/>
      <c r="F145" s="21"/>
    </row>
    <row r="146" spans="1:6" ht="18">
      <c r="A146" s="311" t="s">
        <v>84</v>
      </c>
      <c r="B146" s="25"/>
      <c r="C146" s="22"/>
      <c r="D146" s="22"/>
      <c r="E146" s="22"/>
      <c r="F146" s="23"/>
    </row>
    <row r="147" spans="1:6" ht="5.25" customHeight="1" thickBot="1">
      <c r="A147" s="25"/>
      <c r="B147" s="25"/>
      <c r="C147" s="22"/>
      <c r="D147" s="22"/>
      <c r="E147" s="22"/>
      <c r="F147" s="23"/>
    </row>
    <row r="148" spans="1:6" ht="15">
      <c r="A148" s="374" t="s">
        <v>0</v>
      </c>
      <c r="B148" s="370" t="s">
        <v>1</v>
      </c>
      <c r="C148" s="411" t="s">
        <v>14</v>
      </c>
      <c r="E148" s="24"/>
      <c r="F148" s="24"/>
    </row>
    <row r="149" spans="1:6" ht="6.75" customHeight="1" thickBot="1">
      <c r="A149" s="429"/>
      <c r="B149" s="410"/>
      <c r="C149" s="412"/>
      <c r="E149"/>
      <c r="F149" s="20"/>
    </row>
    <row r="150" spans="1:6" ht="14.25">
      <c r="A150" s="44">
        <v>1</v>
      </c>
      <c r="B150" s="45" t="s">
        <v>85</v>
      </c>
      <c r="C150" s="66">
        <v>1000</v>
      </c>
      <c r="E150"/>
      <c r="F150" s="20"/>
    </row>
    <row r="151" spans="1:6" ht="14.25">
      <c r="A151" s="37">
        <v>2</v>
      </c>
      <c r="B151" s="2" t="s">
        <v>86</v>
      </c>
      <c r="C151" s="62" t="s">
        <v>50</v>
      </c>
      <c r="E151"/>
      <c r="F151" s="20"/>
    </row>
    <row r="152" spans="1:6" ht="15" thickBot="1">
      <c r="A152" s="63">
        <v>3</v>
      </c>
      <c r="B152" s="64" t="s">
        <v>87</v>
      </c>
      <c r="C152" s="65">
        <v>900</v>
      </c>
      <c r="E152"/>
      <c r="F152" s="20"/>
    </row>
    <row r="153" spans="1:6" ht="5.25" customHeight="1">
      <c r="A153" s="13"/>
      <c r="B153" s="13"/>
      <c r="C153" s="9"/>
      <c r="D153" s="13"/>
      <c r="E153" s="20"/>
      <c r="F153" s="20"/>
    </row>
    <row r="154" spans="1:5" ht="15" customHeight="1">
      <c r="A154" s="343" t="s">
        <v>122</v>
      </c>
      <c r="B154" s="343"/>
      <c r="C154" s="343"/>
      <c r="D154" s="343"/>
      <c r="E154" s="312"/>
    </row>
    <row r="155" spans="1:5" ht="12.75" customHeight="1">
      <c r="A155" s="344" t="s">
        <v>97</v>
      </c>
      <c r="B155" s="345"/>
      <c r="C155" s="345"/>
      <c r="D155" s="345"/>
      <c r="E155" s="283"/>
    </row>
    <row r="156" spans="1:5" ht="7.5" customHeight="1" thickBot="1">
      <c r="A156" s="67"/>
      <c r="B156" s="67"/>
      <c r="C156" s="67"/>
      <c r="D156" s="67"/>
      <c r="E156" s="67"/>
    </row>
    <row r="157" spans="1:5" ht="26.25" customHeight="1" thickBot="1">
      <c r="A157" s="78" t="s">
        <v>0</v>
      </c>
      <c r="B157" s="76" t="s">
        <v>1</v>
      </c>
      <c r="C157" s="76" t="s">
        <v>30</v>
      </c>
      <c r="D157" s="77" t="s">
        <v>14</v>
      </c>
      <c r="E157" s="9"/>
    </row>
    <row r="158" spans="1:5" ht="12.75">
      <c r="A158" s="53">
        <v>1</v>
      </c>
      <c r="B158" s="69" t="s">
        <v>90</v>
      </c>
      <c r="C158" s="8" t="s">
        <v>4</v>
      </c>
      <c r="D158" s="54">
        <v>600</v>
      </c>
      <c r="E158" s="9"/>
    </row>
    <row r="159" spans="1:5" ht="12.75">
      <c r="A159" s="53">
        <v>2</v>
      </c>
      <c r="B159" s="69" t="s">
        <v>367</v>
      </c>
      <c r="C159" s="8" t="s">
        <v>4</v>
      </c>
      <c r="D159" s="54">
        <v>400</v>
      </c>
      <c r="E159" s="9"/>
    </row>
    <row r="160" spans="1:5" ht="12.75">
      <c r="A160" s="53">
        <v>3</v>
      </c>
      <c r="B160" s="33" t="s">
        <v>92</v>
      </c>
      <c r="C160" s="6" t="s">
        <v>4</v>
      </c>
      <c r="D160" s="68">
        <v>800</v>
      </c>
      <c r="E160" s="9"/>
    </row>
    <row r="161" spans="1:5" ht="12.75">
      <c r="A161" s="50">
        <v>4</v>
      </c>
      <c r="B161" s="33" t="s">
        <v>91</v>
      </c>
      <c r="C161" s="6" t="s">
        <v>4</v>
      </c>
      <c r="D161" s="68">
        <v>800</v>
      </c>
      <c r="E161" s="9"/>
    </row>
    <row r="162" spans="1:5" ht="12.75">
      <c r="A162" s="50">
        <v>5</v>
      </c>
      <c r="B162" s="33" t="s">
        <v>92</v>
      </c>
      <c r="C162" s="6" t="s">
        <v>4</v>
      </c>
      <c r="D162" s="68">
        <v>800</v>
      </c>
      <c r="E162" s="9"/>
    </row>
    <row r="163" spans="1:5" ht="12.75">
      <c r="A163" s="50">
        <v>6</v>
      </c>
      <c r="B163" s="33" t="s">
        <v>93</v>
      </c>
      <c r="C163" s="6" t="s">
        <v>4</v>
      </c>
      <c r="D163" s="68">
        <v>600</v>
      </c>
      <c r="E163" s="9"/>
    </row>
    <row r="164" spans="1:5" ht="25.5">
      <c r="A164" s="50">
        <v>7</v>
      </c>
      <c r="B164" s="101" t="s">
        <v>131</v>
      </c>
      <c r="C164" s="6" t="s">
        <v>4</v>
      </c>
      <c r="D164" s="68">
        <v>400</v>
      </c>
      <c r="E164" s="9"/>
    </row>
    <row r="165" spans="1:5" ht="25.5">
      <c r="A165" s="50">
        <v>8</v>
      </c>
      <c r="B165" s="33" t="s">
        <v>94</v>
      </c>
      <c r="C165" s="6" t="s">
        <v>4</v>
      </c>
      <c r="D165" s="68">
        <v>700</v>
      </c>
      <c r="E165" s="9"/>
    </row>
    <row r="166" spans="1:5" ht="12.75">
      <c r="A166" s="50">
        <v>9</v>
      </c>
      <c r="B166" s="33" t="s">
        <v>95</v>
      </c>
      <c r="C166" s="6" t="s">
        <v>368</v>
      </c>
      <c r="D166" s="68" t="s">
        <v>96</v>
      </c>
      <c r="E166" s="9"/>
    </row>
    <row r="167" spans="1:5" ht="12.75" customHeight="1" thickBot="1">
      <c r="A167" s="431" t="s">
        <v>446</v>
      </c>
      <c r="B167" s="432"/>
      <c r="C167" s="432"/>
      <c r="D167" s="433"/>
      <c r="E167" s="31"/>
    </row>
    <row r="168" spans="1:5" s="99" customFormat="1" ht="9" customHeight="1">
      <c r="A168" s="430"/>
      <c r="B168" s="430"/>
      <c r="C168" s="430"/>
      <c r="D168" s="430"/>
      <c r="E168" s="430"/>
    </row>
    <row r="169" spans="1:5" ht="12.75">
      <c r="A169" s="405" t="s">
        <v>435</v>
      </c>
      <c r="B169" s="406"/>
      <c r="C169" s="406"/>
      <c r="D169" s="406"/>
      <c r="E169" s="406"/>
    </row>
    <row r="170" spans="1:5" ht="13.5" customHeight="1">
      <c r="A170" s="317" t="s">
        <v>436</v>
      </c>
      <c r="B170" s="316"/>
      <c r="C170" s="320" t="s">
        <v>445</v>
      </c>
      <c r="D170" s="316"/>
      <c r="E170" s="316"/>
    </row>
    <row r="171" spans="1:5" ht="15.75" customHeight="1">
      <c r="A171" s="317" t="s">
        <v>437</v>
      </c>
      <c r="B171" s="316"/>
      <c r="C171" s="316"/>
      <c r="D171" s="316"/>
      <c r="E171" s="320" t="s">
        <v>445</v>
      </c>
    </row>
    <row r="172" spans="1:5" ht="15.75" customHeight="1">
      <c r="A172" s="317" t="s">
        <v>438</v>
      </c>
      <c r="B172" s="316"/>
      <c r="C172" s="316"/>
      <c r="D172" s="320" t="s">
        <v>445</v>
      </c>
      <c r="E172" s="316"/>
    </row>
    <row r="173" spans="1:5" ht="12.75" customHeight="1">
      <c r="A173" s="318" t="s">
        <v>369</v>
      </c>
      <c r="B173" s="319"/>
      <c r="C173" s="321" t="s">
        <v>445</v>
      </c>
      <c r="D173" s="319"/>
      <c r="E173" s="319"/>
    </row>
    <row r="174" spans="1:5" ht="18" customHeight="1" thickBot="1">
      <c r="A174" s="342" t="s">
        <v>353</v>
      </c>
      <c r="B174" s="342"/>
      <c r="C174" s="342"/>
      <c r="D174" s="342"/>
      <c r="E174" s="313"/>
    </row>
    <row r="175" spans="1:5" ht="19.5" customHeight="1">
      <c r="A175" s="255" t="s">
        <v>0</v>
      </c>
      <c r="B175" s="243" t="s">
        <v>1</v>
      </c>
      <c r="C175" s="244" t="s">
        <v>14</v>
      </c>
      <c r="D175" s="9"/>
      <c r="E175" s="227"/>
    </row>
    <row r="176" spans="1:5" ht="13.5" customHeight="1">
      <c r="A176" s="363" t="s">
        <v>357</v>
      </c>
      <c r="B176" s="364"/>
      <c r="C176" s="365"/>
      <c r="D176" s="9"/>
      <c r="E176" s="227"/>
    </row>
    <row r="177" spans="1:5" ht="29.25" customHeight="1">
      <c r="A177" s="304">
        <v>1</v>
      </c>
      <c r="B177" s="315" t="s">
        <v>433</v>
      </c>
      <c r="C177" s="305">
        <v>3588</v>
      </c>
      <c r="D177" s="9"/>
      <c r="E177" s="227"/>
    </row>
    <row r="178" spans="1:5" ht="42.75" customHeight="1">
      <c r="A178" s="304">
        <v>2</v>
      </c>
      <c r="B178" s="315" t="s">
        <v>434</v>
      </c>
      <c r="C178" s="305">
        <v>3998</v>
      </c>
      <c r="D178" s="9"/>
      <c r="E178" s="227"/>
    </row>
    <row r="179" spans="1:5" ht="40.5" customHeight="1">
      <c r="A179" s="304">
        <v>3</v>
      </c>
      <c r="B179" s="315" t="s">
        <v>358</v>
      </c>
      <c r="C179" s="305">
        <v>5340</v>
      </c>
      <c r="D179" s="9"/>
      <c r="E179" s="227"/>
    </row>
    <row r="180" spans="1:5" ht="28.5" customHeight="1">
      <c r="A180" s="380">
        <v>4</v>
      </c>
      <c r="B180" s="377" t="s">
        <v>359</v>
      </c>
      <c r="C180" s="381">
        <v>4229</v>
      </c>
      <c r="D180" s="9"/>
      <c r="E180" s="227"/>
    </row>
    <row r="181" spans="1:5" ht="11.25" customHeight="1">
      <c r="A181" s="380"/>
      <c r="B181" s="378"/>
      <c r="C181" s="381"/>
      <c r="D181" s="9"/>
      <c r="E181" s="227"/>
    </row>
    <row r="182" spans="1:5" ht="21.75" customHeight="1">
      <c r="A182" s="380">
        <v>5</v>
      </c>
      <c r="B182" s="377" t="s">
        <v>360</v>
      </c>
      <c r="C182" s="381">
        <v>500</v>
      </c>
      <c r="D182" s="9"/>
      <c r="E182" s="227"/>
    </row>
    <row r="183" spans="1:5" ht="6.75" customHeight="1" thickBot="1">
      <c r="A183" s="382"/>
      <c r="B183" s="379"/>
      <c r="C183" s="383"/>
      <c r="D183" s="9"/>
      <c r="E183" s="227"/>
    </row>
    <row r="184" spans="1:5" ht="6.75" customHeight="1" thickBot="1">
      <c r="A184" s="302"/>
      <c r="B184" s="303"/>
      <c r="C184" s="302"/>
      <c r="D184" s="9"/>
      <c r="E184" s="227"/>
    </row>
    <row r="185" spans="1:5" ht="18" customHeight="1">
      <c r="A185" s="366" t="s">
        <v>352</v>
      </c>
      <c r="B185" s="367"/>
      <c r="C185" s="368"/>
      <c r="D185" s="9"/>
      <c r="E185" s="227"/>
    </row>
    <row r="186" spans="1:5" ht="16.5" customHeight="1">
      <c r="A186" s="307">
        <v>1</v>
      </c>
      <c r="B186" s="228" t="s">
        <v>318</v>
      </c>
      <c r="C186" s="305">
        <v>1500</v>
      </c>
      <c r="D186" s="9"/>
      <c r="E186" s="227"/>
    </row>
    <row r="187" spans="1:5" ht="14.25" customHeight="1">
      <c r="A187" s="307">
        <v>2</v>
      </c>
      <c r="B187" s="228" t="s">
        <v>319</v>
      </c>
      <c r="C187" s="305">
        <v>1700</v>
      </c>
      <c r="D187" s="9"/>
      <c r="E187" s="227"/>
    </row>
    <row r="188" spans="1:5" ht="15" customHeight="1" thickBot="1">
      <c r="A188" s="308">
        <v>3</v>
      </c>
      <c r="B188" s="309" t="s">
        <v>320</v>
      </c>
      <c r="C188" s="306">
        <v>2000</v>
      </c>
      <c r="D188" s="9"/>
      <c r="E188" s="227"/>
    </row>
    <row r="189" ht="6" customHeight="1"/>
    <row r="190" spans="1:5" ht="15.75" thickBot="1">
      <c r="A190" s="341" t="s">
        <v>123</v>
      </c>
      <c r="B190" s="341"/>
      <c r="C190" s="341"/>
      <c r="D190" s="341"/>
      <c r="E190" s="311"/>
    </row>
    <row r="191" spans="1:5" ht="12.75">
      <c r="A191" s="255" t="s">
        <v>0</v>
      </c>
      <c r="B191" s="243" t="s">
        <v>1</v>
      </c>
      <c r="C191" s="244" t="s">
        <v>14</v>
      </c>
      <c r="D191"/>
      <c r="E191"/>
    </row>
    <row r="192" spans="1:5" ht="12.75">
      <c r="A192" s="352" t="s">
        <v>370</v>
      </c>
      <c r="B192" s="353"/>
      <c r="C192" s="354"/>
      <c r="D192"/>
      <c r="E192"/>
    </row>
    <row r="193" spans="1:5" ht="12.75">
      <c r="A193" s="262">
        <v>1</v>
      </c>
      <c r="B193" s="253" t="s">
        <v>371</v>
      </c>
      <c r="C193" s="259">
        <v>1866</v>
      </c>
      <c r="D193"/>
      <c r="E193"/>
    </row>
    <row r="194" spans="1:5" ht="12.75">
      <c r="A194" s="262">
        <v>2</v>
      </c>
      <c r="B194" s="253" t="s">
        <v>372</v>
      </c>
      <c r="C194" s="259">
        <v>2929</v>
      </c>
      <c r="D194"/>
      <c r="E194"/>
    </row>
    <row r="195" spans="1:5" ht="12.75">
      <c r="A195" s="262">
        <v>3</v>
      </c>
      <c r="B195" s="253" t="s">
        <v>373</v>
      </c>
      <c r="C195" s="259">
        <v>3486</v>
      </c>
      <c r="D195"/>
      <c r="E195"/>
    </row>
    <row r="196" spans="1:5" ht="12.75">
      <c r="A196" s="262">
        <v>4</v>
      </c>
      <c r="B196" s="253" t="s">
        <v>98</v>
      </c>
      <c r="C196" s="259">
        <v>4880</v>
      </c>
      <c r="D196"/>
      <c r="E196"/>
    </row>
    <row r="197" spans="1:5" ht="12.75">
      <c r="A197" s="262">
        <v>5</v>
      </c>
      <c r="B197" s="253" t="s">
        <v>99</v>
      </c>
      <c r="C197" s="259">
        <v>3080</v>
      </c>
      <c r="D197"/>
      <c r="E197"/>
    </row>
    <row r="198" spans="1:5" ht="12.75">
      <c r="A198" s="262">
        <v>6</v>
      </c>
      <c r="B198" s="253" t="s">
        <v>100</v>
      </c>
      <c r="C198" s="259">
        <v>2760</v>
      </c>
      <c r="D198"/>
      <c r="E198"/>
    </row>
    <row r="199" spans="1:5" ht="12.75">
      <c r="A199" s="262">
        <v>7</v>
      </c>
      <c r="B199" s="253" t="s">
        <v>101</v>
      </c>
      <c r="C199" s="259">
        <v>1860</v>
      </c>
      <c r="D199"/>
      <c r="E199"/>
    </row>
    <row r="200" spans="1:5" ht="12.75">
      <c r="A200" s="262">
        <v>8</v>
      </c>
      <c r="B200" s="253" t="s">
        <v>102</v>
      </c>
      <c r="C200" s="259">
        <v>2020</v>
      </c>
      <c r="D200"/>
      <c r="E200"/>
    </row>
    <row r="201" spans="1:5" ht="12.75">
      <c r="A201" s="262">
        <v>9</v>
      </c>
      <c r="B201" s="253" t="s">
        <v>103</v>
      </c>
      <c r="C201" s="259">
        <v>1390</v>
      </c>
      <c r="D201"/>
      <c r="E201"/>
    </row>
    <row r="202" spans="1:5" ht="12.75">
      <c r="A202" s="262">
        <v>10</v>
      </c>
      <c r="B202" s="253" t="s">
        <v>374</v>
      </c>
      <c r="C202" s="259">
        <v>2790</v>
      </c>
      <c r="D202"/>
      <c r="E202"/>
    </row>
    <row r="203" spans="1:5" ht="25.5">
      <c r="A203" s="262">
        <v>11</v>
      </c>
      <c r="B203" s="275" t="s">
        <v>375</v>
      </c>
      <c r="C203" s="259">
        <v>18200</v>
      </c>
      <c r="D203"/>
      <c r="E203"/>
    </row>
    <row r="204" spans="1:5" ht="12.75">
      <c r="A204" s="349" t="s">
        <v>376</v>
      </c>
      <c r="B204" s="350"/>
      <c r="C204" s="351"/>
      <c r="D204"/>
      <c r="E204"/>
    </row>
    <row r="205" spans="1:5" ht="12.75">
      <c r="A205" s="262">
        <v>12</v>
      </c>
      <c r="B205" s="253" t="s">
        <v>377</v>
      </c>
      <c r="C205" s="259">
        <v>1602</v>
      </c>
      <c r="D205"/>
      <c r="E205"/>
    </row>
    <row r="206" spans="1:5" ht="12.75">
      <c r="A206" s="262">
        <v>13</v>
      </c>
      <c r="B206" s="253" t="s">
        <v>378</v>
      </c>
      <c r="C206" s="259">
        <v>2070</v>
      </c>
      <c r="D206"/>
      <c r="E206"/>
    </row>
    <row r="207" spans="1:5" ht="12.75">
      <c r="A207" s="262">
        <v>14</v>
      </c>
      <c r="B207" s="253" t="s">
        <v>379</v>
      </c>
      <c r="C207" s="259">
        <v>3816</v>
      </c>
      <c r="D207"/>
      <c r="E207"/>
    </row>
    <row r="208" spans="1:5" ht="13.5" thickBot="1">
      <c r="A208" s="263">
        <v>15</v>
      </c>
      <c r="B208" s="264" t="s">
        <v>380</v>
      </c>
      <c r="C208" s="261">
        <v>4608</v>
      </c>
      <c r="D208"/>
      <c r="E208"/>
    </row>
    <row r="209" spans="1:5" ht="9" customHeight="1">
      <c r="A209" s="249"/>
      <c r="B209"/>
      <c r="C209"/>
      <c r="D209"/>
      <c r="E209"/>
    </row>
    <row r="210" spans="1:11" ht="13.5" thickBot="1">
      <c r="A210" s="334" t="s">
        <v>381</v>
      </c>
      <c r="B210" s="334"/>
      <c r="C210" s="334"/>
      <c r="D210" s="334"/>
      <c r="E210" s="334"/>
      <c r="F210" s="334"/>
      <c r="G210" s="297"/>
      <c r="H210" s="297"/>
      <c r="I210" s="297"/>
      <c r="J210" s="297"/>
      <c r="K210" s="297"/>
    </row>
    <row r="211" spans="1:11" ht="12.75">
      <c r="A211" s="255" t="s">
        <v>0</v>
      </c>
      <c r="B211" s="268" t="s">
        <v>382</v>
      </c>
      <c r="C211" s="271">
        <v>1.5</v>
      </c>
      <c r="D211" s="256">
        <v>2</v>
      </c>
      <c r="E211" s="256">
        <v>2.5</v>
      </c>
      <c r="F211" s="257">
        <v>3</v>
      </c>
      <c r="G211" s="273"/>
      <c r="H211" s="273"/>
      <c r="I211" s="273"/>
      <c r="J211" s="273"/>
      <c r="K211" s="273"/>
    </row>
    <row r="212" spans="1:11" ht="12.75">
      <c r="A212" s="258">
        <v>1</v>
      </c>
      <c r="B212" s="269" t="s">
        <v>383</v>
      </c>
      <c r="C212" s="272">
        <v>1196</v>
      </c>
      <c r="D212" s="254">
        <v>1058</v>
      </c>
      <c r="E212" s="254">
        <v>1058</v>
      </c>
      <c r="F212" s="259">
        <v>1058</v>
      </c>
      <c r="G212" s="267"/>
      <c r="H212" s="267"/>
      <c r="I212" s="267"/>
      <c r="J212" s="267"/>
      <c r="K212" s="267"/>
    </row>
    <row r="213" spans="1:11" ht="12.75">
      <c r="A213" s="258">
        <v>2</v>
      </c>
      <c r="B213" s="269" t="s">
        <v>384</v>
      </c>
      <c r="C213" s="272" t="s">
        <v>6</v>
      </c>
      <c r="D213" s="254">
        <v>2668</v>
      </c>
      <c r="E213" s="254">
        <v>2668</v>
      </c>
      <c r="F213" s="259">
        <v>2668</v>
      </c>
      <c r="G213" s="267"/>
      <c r="H213" s="267"/>
      <c r="I213" s="267"/>
      <c r="J213" s="267"/>
      <c r="K213" s="267"/>
    </row>
    <row r="214" spans="1:11" ht="12.75">
      <c r="A214" s="258">
        <v>3</v>
      </c>
      <c r="B214" s="269" t="s">
        <v>385</v>
      </c>
      <c r="C214" s="272" t="s">
        <v>6</v>
      </c>
      <c r="D214" s="254">
        <v>3370</v>
      </c>
      <c r="E214" s="254" t="s">
        <v>6</v>
      </c>
      <c r="F214" s="259">
        <v>3369.5</v>
      </c>
      <c r="G214" s="267"/>
      <c r="H214" s="267"/>
      <c r="I214" s="267"/>
      <c r="J214" s="267"/>
      <c r="K214" s="267"/>
    </row>
    <row r="215" spans="1:11" ht="12.75">
      <c r="A215" s="258">
        <v>4</v>
      </c>
      <c r="B215" s="269" t="s">
        <v>386</v>
      </c>
      <c r="C215" s="272" t="s">
        <v>6</v>
      </c>
      <c r="D215" s="254" t="s">
        <v>6</v>
      </c>
      <c r="E215" s="254" t="s">
        <v>6</v>
      </c>
      <c r="F215" s="259">
        <v>1610</v>
      </c>
      <c r="G215" s="267"/>
      <c r="H215" s="267"/>
      <c r="I215" s="267"/>
      <c r="J215" s="267"/>
      <c r="K215" s="267"/>
    </row>
    <row r="216" spans="1:11" ht="12.75">
      <c r="A216" s="258">
        <v>5</v>
      </c>
      <c r="B216" s="269" t="s">
        <v>387</v>
      </c>
      <c r="C216" s="272" t="s">
        <v>6</v>
      </c>
      <c r="D216" s="254" t="s">
        <v>6</v>
      </c>
      <c r="E216" s="254" t="s">
        <v>6</v>
      </c>
      <c r="F216" s="259">
        <v>3910</v>
      </c>
      <c r="G216" s="267"/>
      <c r="H216" s="267"/>
      <c r="I216" s="267"/>
      <c r="J216" s="267"/>
      <c r="K216" s="267"/>
    </row>
    <row r="217" spans="1:11" ht="13.5" thickBot="1">
      <c r="A217" s="260">
        <v>6</v>
      </c>
      <c r="B217" s="270" t="s">
        <v>388</v>
      </c>
      <c r="C217" s="295" t="s">
        <v>6</v>
      </c>
      <c r="D217" s="296" t="s">
        <v>6</v>
      </c>
      <c r="E217" s="296" t="s">
        <v>6</v>
      </c>
      <c r="F217" s="261">
        <v>4876</v>
      </c>
      <c r="G217" s="267"/>
      <c r="H217" s="267"/>
      <c r="I217" s="267"/>
      <c r="J217" s="267"/>
      <c r="K217" s="267"/>
    </row>
    <row r="218" spans="1:10" ht="12.75">
      <c r="A218" s="250" t="s">
        <v>389</v>
      </c>
      <c r="B218" s="251"/>
      <c r="C218" s="294"/>
      <c r="D218" s="294"/>
      <c r="E218" s="294"/>
      <c r="F218" s="294"/>
      <c r="G218" s="252"/>
      <c r="H218" s="252"/>
      <c r="I218" s="252"/>
      <c r="J218" s="252"/>
    </row>
    <row r="219" spans="1:10" ht="12.75">
      <c r="A219" s="323" t="s">
        <v>390</v>
      </c>
      <c r="B219" s="323"/>
      <c r="C219" s="291"/>
      <c r="D219" s="291"/>
      <c r="E219" s="291"/>
      <c r="F219" s="291"/>
      <c r="G219" s="252"/>
      <c r="H219" s="252"/>
      <c r="I219" s="252"/>
      <c r="J219" s="252"/>
    </row>
    <row r="220" spans="1:6" ht="12.75" hidden="1">
      <c r="A220" s="10"/>
      <c r="B220" s="242"/>
      <c r="C220" s="292"/>
      <c r="D220" s="10"/>
      <c r="E220" s="13"/>
      <c r="F220" s="293"/>
    </row>
    <row r="221" spans="1:6" ht="8.25" customHeight="1">
      <c r="A221" s="70"/>
      <c r="B221" s="70"/>
      <c r="C221" s="232"/>
      <c r="D221" s="232"/>
      <c r="E221" s="232"/>
      <c r="F221" s="293"/>
    </row>
    <row r="222" spans="1:5" ht="17.25" customHeight="1">
      <c r="A222" s="394" t="s">
        <v>124</v>
      </c>
      <c r="B222" s="394"/>
      <c r="C222" s="394"/>
      <c r="D222" s="394"/>
      <c r="E222" s="265"/>
    </row>
    <row r="223" spans="1:5" ht="11.25" customHeight="1">
      <c r="A223" s="434" t="s">
        <v>104</v>
      </c>
      <c r="B223" s="434"/>
      <c r="C223" s="434"/>
      <c r="D223" s="434"/>
      <c r="E223" s="266"/>
    </row>
    <row r="224" spans="1:5" ht="4.5" customHeight="1" thickBot="1">
      <c r="A224" s="70"/>
      <c r="B224" s="70"/>
      <c r="C224" s="70"/>
      <c r="D224" s="70"/>
      <c r="E224" s="70"/>
    </row>
    <row r="225" spans="1:4" ht="27" customHeight="1" thickBot="1">
      <c r="A225" s="79" t="s">
        <v>0</v>
      </c>
      <c r="B225" s="80" t="s">
        <v>1</v>
      </c>
      <c r="C225" s="80" t="s">
        <v>30</v>
      </c>
      <c r="D225" s="81" t="s">
        <v>14</v>
      </c>
    </row>
    <row r="226" spans="1:4" ht="12.75">
      <c r="A226" s="73">
        <v>1</v>
      </c>
      <c r="B226" s="74" t="s">
        <v>105</v>
      </c>
      <c r="C226" s="18" t="s">
        <v>4</v>
      </c>
      <c r="D226" s="46">
        <v>800</v>
      </c>
    </row>
    <row r="227" spans="1:4" ht="12.75">
      <c r="A227" s="58">
        <v>2</v>
      </c>
      <c r="B227" s="4" t="s">
        <v>106</v>
      </c>
      <c r="C227" s="32" t="s">
        <v>4</v>
      </c>
      <c r="D227" s="38">
        <v>700</v>
      </c>
    </row>
    <row r="228" spans="1:4" ht="12.75">
      <c r="A228" s="58">
        <v>3</v>
      </c>
      <c r="B228" s="4" t="s">
        <v>314</v>
      </c>
      <c r="C228" s="32" t="s">
        <v>4</v>
      </c>
      <c r="D228" s="38">
        <v>800</v>
      </c>
    </row>
    <row r="229" spans="1:4" ht="12.75">
      <c r="A229" s="58">
        <v>4</v>
      </c>
      <c r="B229" s="4" t="s">
        <v>107</v>
      </c>
      <c r="C229" s="32" t="s">
        <v>4</v>
      </c>
      <c r="D229" s="38">
        <v>850</v>
      </c>
    </row>
    <row r="230" spans="1:4" ht="12.75">
      <c r="A230" s="58">
        <v>5</v>
      </c>
      <c r="B230" s="4" t="s">
        <v>108</v>
      </c>
      <c r="C230" s="32" t="s">
        <v>4</v>
      </c>
      <c r="D230" s="38">
        <v>1300</v>
      </c>
    </row>
    <row r="231" spans="1:4" ht="25.5">
      <c r="A231" s="71">
        <v>6</v>
      </c>
      <c r="B231" s="144" t="s">
        <v>351</v>
      </c>
      <c r="C231" s="3" t="s">
        <v>32</v>
      </c>
      <c r="D231" s="93">
        <v>550</v>
      </c>
    </row>
    <row r="232" spans="1:4" ht="27.75" customHeight="1">
      <c r="A232" s="50">
        <v>7</v>
      </c>
      <c r="B232" s="5" t="s">
        <v>315</v>
      </c>
      <c r="C232" s="35" t="s">
        <v>32</v>
      </c>
      <c r="D232" s="38">
        <v>600</v>
      </c>
    </row>
    <row r="233" spans="1:4" ht="26.25" thickBot="1">
      <c r="A233" s="51">
        <v>9</v>
      </c>
      <c r="B233" s="40" t="s">
        <v>316</v>
      </c>
      <c r="C233" s="72" t="s">
        <v>4</v>
      </c>
      <c r="D233" s="43">
        <v>2000</v>
      </c>
    </row>
    <row r="234" ht="10.5" customHeight="1"/>
    <row r="235" spans="1:4" ht="15" customHeight="1">
      <c r="A235" s="419" t="s">
        <v>312</v>
      </c>
      <c r="B235" s="419"/>
      <c r="C235" s="419"/>
      <c r="D235" s="419"/>
    </row>
    <row r="236" spans="1:4" ht="6" customHeight="1" thickBot="1">
      <c r="A236" s="52"/>
      <c r="B236" s="52"/>
      <c r="C236" s="52"/>
      <c r="D236" s="52"/>
    </row>
    <row r="237" spans="1:3" ht="17.25" customHeight="1" thickBot="1">
      <c r="A237" s="79" t="s">
        <v>0</v>
      </c>
      <c r="B237" s="80" t="s">
        <v>109</v>
      </c>
      <c r="C237" s="81" t="s">
        <v>14</v>
      </c>
    </row>
    <row r="238" spans="1:3" ht="25.5">
      <c r="A238" s="83">
        <v>1</v>
      </c>
      <c r="B238" s="82" t="s">
        <v>110</v>
      </c>
      <c r="C238" s="84">
        <v>300</v>
      </c>
    </row>
    <row r="239" spans="1:3" ht="12.75">
      <c r="A239" s="102">
        <v>2</v>
      </c>
      <c r="B239" s="103" t="s">
        <v>111</v>
      </c>
      <c r="C239" s="104">
        <v>50</v>
      </c>
    </row>
    <row r="240" spans="1:3" ht="25.5">
      <c r="A240" s="85">
        <v>3</v>
      </c>
      <c r="B240" s="19" t="s">
        <v>399</v>
      </c>
      <c r="C240" s="86">
        <v>300</v>
      </c>
    </row>
    <row r="241" spans="1:3" ht="12.75">
      <c r="A241" s="85">
        <v>3</v>
      </c>
      <c r="B241" s="19" t="s">
        <v>398</v>
      </c>
      <c r="C241" s="86">
        <v>600</v>
      </c>
    </row>
    <row r="242" spans="1:3" ht="25.5">
      <c r="A242" s="58">
        <v>4</v>
      </c>
      <c r="B242" s="19" t="s">
        <v>400</v>
      </c>
      <c r="C242" s="86">
        <v>1000</v>
      </c>
    </row>
    <row r="243" spans="1:3" ht="25.5">
      <c r="A243" s="102">
        <v>5</v>
      </c>
      <c r="B243" s="103" t="s">
        <v>129</v>
      </c>
      <c r="C243" s="104">
        <v>200</v>
      </c>
    </row>
    <row r="244" spans="1:3" ht="25.5">
      <c r="A244" s="87">
        <v>6</v>
      </c>
      <c r="B244" s="34" t="s">
        <v>112</v>
      </c>
      <c r="C244" s="88">
        <v>300</v>
      </c>
    </row>
    <row r="245" spans="1:3" ht="26.25" thickBot="1">
      <c r="A245" s="105">
        <v>7</v>
      </c>
      <c r="B245" s="106" t="s">
        <v>128</v>
      </c>
      <c r="C245" s="107">
        <v>100</v>
      </c>
    </row>
  </sheetData>
  <sheetProtection formatCells="0" formatColumns="0" formatRows="0" insertColumns="0" insertRows="0" insertHyperlinks="0" deleteColumns="0" deleteRows="0" sort="0" autoFilter="0" pivotTables="0"/>
  <mergeCells count="151">
    <mergeCell ref="E122:F122"/>
    <mergeCell ref="E123:F123"/>
    <mergeCell ref="E124:F124"/>
    <mergeCell ref="E125:F125"/>
    <mergeCell ref="E135:F135"/>
    <mergeCell ref="A12:F12"/>
    <mergeCell ref="A13:F13"/>
    <mergeCell ref="E136:F136"/>
    <mergeCell ref="E137:F137"/>
    <mergeCell ref="E138:F138"/>
    <mergeCell ref="E139:F139"/>
    <mergeCell ref="E128:F128"/>
    <mergeCell ref="E129:F129"/>
    <mergeCell ref="E130:F130"/>
    <mergeCell ref="E131:F131"/>
    <mergeCell ref="E132:F132"/>
    <mergeCell ref="E133:F133"/>
    <mergeCell ref="E115:F115"/>
    <mergeCell ref="E140:F140"/>
    <mergeCell ref="E141:F141"/>
    <mergeCell ref="D59:E59"/>
    <mergeCell ref="D1:F1"/>
    <mergeCell ref="E2:F2"/>
    <mergeCell ref="E3:F3"/>
    <mergeCell ref="E4:F4"/>
    <mergeCell ref="E5:F5"/>
    <mergeCell ref="E134:F134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A235:D235"/>
    <mergeCell ref="A86:B87"/>
    <mergeCell ref="A94:A95"/>
    <mergeCell ref="B94:B95"/>
    <mergeCell ref="C94:C95"/>
    <mergeCell ref="A148:A149"/>
    <mergeCell ref="A168:E168"/>
    <mergeCell ref="A167:D167"/>
    <mergeCell ref="A222:D222"/>
    <mergeCell ref="A223:D223"/>
    <mergeCell ref="C148:C149"/>
    <mergeCell ref="E104:F104"/>
    <mergeCell ref="E105:F105"/>
    <mergeCell ref="E106:F106"/>
    <mergeCell ref="E107:F107"/>
    <mergeCell ref="E108:F108"/>
    <mergeCell ref="E109:F109"/>
    <mergeCell ref="E126:F126"/>
    <mergeCell ref="E127:F127"/>
    <mergeCell ref="E116:F116"/>
    <mergeCell ref="A169:E169"/>
    <mergeCell ref="A76:E76"/>
    <mergeCell ref="A102:E102"/>
    <mergeCell ref="A101:F101"/>
    <mergeCell ref="A41:E41"/>
    <mergeCell ref="A42:E42"/>
    <mergeCell ref="A65:E65"/>
    <mergeCell ref="A67:E67"/>
    <mergeCell ref="A66:E66"/>
    <mergeCell ref="B148:B149"/>
    <mergeCell ref="A1:B1"/>
    <mergeCell ref="A2:B2"/>
    <mergeCell ref="A3:B3"/>
    <mergeCell ref="A4:B4"/>
    <mergeCell ref="A5:B5"/>
    <mergeCell ref="E103:F103"/>
    <mergeCell ref="D77:E77"/>
    <mergeCell ref="D78:E78"/>
    <mergeCell ref="D79:E79"/>
    <mergeCell ref="D80:E80"/>
    <mergeCell ref="D81:E81"/>
    <mergeCell ref="D83:E83"/>
    <mergeCell ref="A144:E144"/>
    <mergeCell ref="A68:E68"/>
    <mergeCell ref="C86:E86"/>
    <mergeCell ref="D87:E87"/>
    <mergeCell ref="D88:E88"/>
    <mergeCell ref="D89:E89"/>
    <mergeCell ref="D92:E92"/>
    <mergeCell ref="D93:E93"/>
    <mergeCell ref="D31:E31"/>
    <mergeCell ref="D30:E30"/>
    <mergeCell ref="D61:E61"/>
    <mergeCell ref="D62:E62"/>
    <mergeCell ref="D63:E63"/>
    <mergeCell ref="A75:F75"/>
    <mergeCell ref="A143:E143"/>
    <mergeCell ref="A104:D104"/>
    <mergeCell ref="D97:E97"/>
    <mergeCell ref="D98:E98"/>
    <mergeCell ref="D99:E99"/>
    <mergeCell ref="D82:E82"/>
    <mergeCell ref="D94:E95"/>
    <mergeCell ref="D96:E96"/>
    <mergeCell ref="D90:E90"/>
    <mergeCell ref="D91:E91"/>
    <mergeCell ref="B180:B181"/>
    <mergeCell ref="B182:B183"/>
    <mergeCell ref="A180:A181"/>
    <mergeCell ref="C180:C181"/>
    <mergeCell ref="A182:A183"/>
    <mergeCell ref="C182:C183"/>
    <mergeCell ref="A176:C176"/>
    <mergeCell ref="A185:C185"/>
    <mergeCell ref="A39:E39"/>
    <mergeCell ref="B44:B45"/>
    <mergeCell ref="C44:E44"/>
    <mergeCell ref="A69:E69"/>
    <mergeCell ref="A44:A45"/>
    <mergeCell ref="A55:E55"/>
    <mergeCell ref="A85:E85"/>
    <mergeCell ref="A40:E40"/>
    <mergeCell ref="A15:E15"/>
    <mergeCell ref="A16:E16"/>
    <mergeCell ref="A17:A18"/>
    <mergeCell ref="B17:B18"/>
    <mergeCell ref="C17:E17"/>
    <mergeCell ref="A29:E29"/>
    <mergeCell ref="A155:D155"/>
    <mergeCell ref="A84:E84"/>
    <mergeCell ref="A28:E28"/>
    <mergeCell ref="A54:E54"/>
    <mergeCell ref="A204:C204"/>
    <mergeCell ref="A192:C192"/>
    <mergeCell ref="D35:E35"/>
    <mergeCell ref="D34:E34"/>
    <mergeCell ref="D33:E33"/>
    <mergeCell ref="D32:E32"/>
    <mergeCell ref="A210:F210"/>
    <mergeCell ref="A8:F8"/>
    <mergeCell ref="A9:F9"/>
    <mergeCell ref="A10:F10"/>
    <mergeCell ref="A11:E11"/>
    <mergeCell ref="A14:F14"/>
    <mergeCell ref="A190:D190"/>
    <mergeCell ref="A174:D174"/>
    <mergeCell ref="A154:D154"/>
    <mergeCell ref="D60:E60"/>
    <mergeCell ref="D36:E36"/>
    <mergeCell ref="D57:E57"/>
    <mergeCell ref="D58:E58"/>
    <mergeCell ref="D37:E37"/>
    <mergeCell ref="D56:E56"/>
    <mergeCell ref="A43:E43"/>
  </mergeCells>
  <hyperlinks>
    <hyperlink ref="B6" r:id="rId1" display="www.pechati-lubye.ru    "/>
  </hyperlinks>
  <printOptions/>
  <pageMargins left="0.3937007874015748" right="0.3937007874015748" top="0.3937007874015748" bottom="0.3937007874015748" header="0.5118110236220472" footer="0.5118110236220472"/>
  <pageSetup horizontalDpi="200" verticalDpi="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24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.75390625" style="0" customWidth="1"/>
    <col min="2" max="2" width="23.625" style="0" customWidth="1"/>
    <col min="3" max="3" width="19.75390625" style="0" customWidth="1"/>
    <col min="4" max="4" width="11.625" style="0" customWidth="1"/>
    <col min="5" max="5" width="10.75390625" style="0" customWidth="1"/>
    <col min="6" max="6" width="11.625" style="0" customWidth="1"/>
  </cols>
  <sheetData>
    <row r="1" spans="1:6" ht="12.75">
      <c r="A1" s="400" t="s">
        <v>114</v>
      </c>
      <c r="B1" s="400"/>
      <c r="C1" s="161"/>
      <c r="D1" s="447"/>
      <c r="E1" s="447"/>
      <c r="F1" s="447"/>
    </row>
    <row r="2" spans="1:6" ht="12.75">
      <c r="A2" s="401" t="s">
        <v>115</v>
      </c>
      <c r="B2" s="401"/>
      <c r="C2" s="161"/>
      <c r="D2" s="447"/>
      <c r="E2" s="447"/>
      <c r="F2" s="447"/>
    </row>
    <row r="3" spans="1:6" ht="12.75">
      <c r="A3" s="401" t="s">
        <v>391</v>
      </c>
      <c r="B3" s="401"/>
      <c r="C3" s="161"/>
      <c r="D3" s="447"/>
      <c r="E3" s="447"/>
      <c r="F3" s="447"/>
    </row>
    <row r="4" spans="1:6" ht="12.75">
      <c r="A4" s="401" t="s">
        <v>392</v>
      </c>
      <c r="B4" s="401"/>
      <c r="C4" s="161"/>
      <c r="D4" s="447"/>
      <c r="E4" s="447"/>
      <c r="F4" s="447"/>
    </row>
    <row r="5" spans="1:6" ht="12.75">
      <c r="A5" s="401" t="s">
        <v>393</v>
      </c>
      <c r="B5" s="402"/>
      <c r="C5" s="161"/>
      <c r="D5" s="447"/>
      <c r="E5" s="447"/>
      <c r="F5" s="447"/>
    </row>
    <row r="6" spans="1:2" ht="12.75">
      <c r="A6" s="9"/>
      <c r="B6" s="9" t="s">
        <v>394</v>
      </c>
    </row>
    <row r="9" spans="1:6" ht="33.75">
      <c r="A9" s="455" t="s">
        <v>116</v>
      </c>
      <c r="B9" s="455"/>
      <c r="C9" s="455"/>
      <c r="D9" s="455"/>
      <c r="E9" s="455"/>
      <c r="F9" s="455"/>
    </row>
    <row r="10" spans="1:6" ht="20.25">
      <c r="A10" s="456" t="s">
        <v>125</v>
      </c>
      <c r="B10" s="456"/>
      <c r="C10" s="456"/>
      <c r="D10" s="456"/>
      <c r="E10" s="456"/>
      <c r="F10" s="456"/>
    </row>
    <row r="13" spans="1:4" ht="15">
      <c r="A13" s="448" t="s">
        <v>329</v>
      </c>
      <c r="B13" s="448"/>
      <c r="C13" s="448"/>
      <c r="D13" s="448"/>
    </row>
    <row r="14" spans="1:4" ht="13.5" thickBot="1">
      <c r="A14" s="56"/>
      <c r="B14" s="56"/>
      <c r="C14" s="56"/>
      <c r="D14" s="56"/>
    </row>
    <row r="15" spans="1:6" ht="12.75">
      <c r="A15" s="357" t="s">
        <v>0</v>
      </c>
      <c r="B15" s="450" t="s">
        <v>321</v>
      </c>
      <c r="C15" s="451" t="s">
        <v>322</v>
      </c>
      <c r="D15" s="453" t="s">
        <v>330</v>
      </c>
      <c r="E15" s="457" t="s">
        <v>331</v>
      </c>
      <c r="F15" s="459" t="s">
        <v>332</v>
      </c>
    </row>
    <row r="16" spans="1:6" ht="13.5" thickBot="1">
      <c r="A16" s="449"/>
      <c r="B16" s="360"/>
      <c r="C16" s="452"/>
      <c r="D16" s="454"/>
      <c r="E16" s="458"/>
      <c r="F16" s="460"/>
    </row>
    <row r="17" spans="1:18" ht="25.5">
      <c r="A17" s="150">
        <v>1</v>
      </c>
      <c r="B17" s="156" t="s">
        <v>323</v>
      </c>
      <c r="C17" s="151" t="s">
        <v>324</v>
      </c>
      <c r="D17" s="152">
        <v>2</v>
      </c>
      <c r="E17" s="153">
        <v>1.6</v>
      </c>
      <c r="F17" s="154">
        <v>1.2</v>
      </c>
      <c r="H17" s="158"/>
      <c r="I17" s="158"/>
      <c r="J17" s="159"/>
      <c r="K17" s="159"/>
      <c r="L17" s="159"/>
      <c r="M17" s="111"/>
      <c r="N17" s="111"/>
      <c r="O17" s="111"/>
      <c r="P17" s="111"/>
      <c r="Q17" s="111"/>
      <c r="R17" s="111"/>
    </row>
    <row r="18" spans="1:18" ht="25.5">
      <c r="A18" s="50">
        <v>2</v>
      </c>
      <c r="B18" s="5" t="s">
        <v>323</v>
      </c>
      <c r="C18" s="32" t="s">
        <v>325</v>
      </c>
      <c r="D18" s="7">
        <v>3</v>
      </c>
      <c r="E18" s="3">
        <v>2.5</v>
      </c>
      <c r="F18" s="93">
        <v>2</v>
      </c>
      <c r="H18" s="9"/>
      <c r="I18" s="13"/>
      <c r="J18" s="160"/>
      <c r="K18" s="160"/>
      <c r="L18" s="160"/>
      <c r="M18" s="111"/>
      <c r="N18" s="111"/>
      <c r="O18" s="111"/>
      <c r="P18" s="111"/>
      <c r="Q18" s="111"/>
      <c r="R18" s="111"/>
    </row>
    <row r="19" spans="1:18" ht="25.5">
      <c r="A19" s="50">
        <v>3</v>
      </c>
      <c r="B19" s="5" t="s">
        <v>323</v>
      </c>
      <c r="C19" s="32" t="s">
        <v>326</v>
      </c>
      <c r="D19" s="7">
        <v>2</v>
      </c>
      <c r="E19" s="3">
        <v>1.6</v>
      </c>
      <c r="F19" s="93">
        <v>1.2</v>
      </c>
      <c r="H19" s="9"/>
      <c r="I19" s="13"/>
      <c r="J19" s="160"/>
      <c r="K19" s="160"/>
      <c r="L19" s="160"/>
      <c r="M19" s="111"/>
      <c r="N19" s="111"/>
      <c r="O19" s="111"/>
      <c r="P19" s="111"/>
      <c r="Q19" s="111"/>
      <c r="R19" s="111"/>
    </row>
    <row r="20" spans="1:18" ht="25.5">
      <c r="A20" s="50">
        <v>4</v>
      </c>
      <c r="B20" s="5" t="s">
        <v>323</v>
      </c>
      <c r="C20" s="32" t="s">
        <v>327</v>
      </c>
      <c r="D20" s="7">
        <v>2.5</v>
      </c>
      <c r="E20" s="3">
        <v>2</v>
      </c>
      <c r="F20" s="93">
        <v>1.5</v>
      </c>
      <c r="H20" s="9"/>
      <c r="I20" s="13"/>
      <c r="J20" s="160"/>
      <c r="K20" s="160"/>
      <c r="L20" s="160"/>
      <c r="M20" s="111"/>
      <c r="N20" s="111"/>
      <c r="O20" s="111"/>
      <c r="P20" s="111"/>
      <c r="Q20" s="111"/>
      <c r="R20" s="111"/>
    </row>
    <row r="21" spans="1:18" ht="26.25" thickBot="1">
      <c r="A21" s="51">
        <v>5</v>
      </c>
      <c r="B21" s="40" t="s">
        <v>323</v>
      </c>
      <c r="C21" s="155" t="s">
        <v>328</v>
      </c>
      <c r="D21" s="42">
        <v>2.5</v>
      </c>
      <c r="E21" s="95">
        <v>2</v>
      </c>
      <c r="F21" s="96">
        <v>1.5</v>
      </c>
      <c r="H21" s="9"/>
      <c r="I21" s="13"/>
      <c r="J21" s="160"/>
      <c r="K21" s="160"/>
      <c r="L21" s="160"/>
      <c r="M21" s="111"/>
      <c r="N21" s="111"/>
      <c r="O21" s="111"/>
      <c r="P21" s="111"/>
      <c r="Q21" s="111"/>
      <c r="R21" s="111"/>
    </row>
    <row r="22" spans="5:18" ht="12.75">
      <c r="E22" s="111"/>
      <c r="F22" s="157"/>
      <c r="H22" s="9"/>
      <c r="I22" s="13"/>
      <c r="J22" s="160"/>
      <c r="K22" s="160"/>
      <c r="L22" s="160"/>
      <c r="M22" s="111"/>
      <c r="N22" s="111"/>
      <c r="O22" s="111"/>
      <c r="P22" s="111"/>
      <c r="Q22" s="111"/>
      <c r="R22" s="111"/>
    </row>
    <row r="23" spans="1:18" ht="10.5" customHeight="1">
      <c r="A23" s="446" t="s">
        <v>333</v>
      </c>
      <c r="B23" s="446"/>
      <c r="C23" s="446"/>
      <c r="D23" s="446"/>
      <c r="E23" s="446"/>
      <c r="F23" s="446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8:18" ht="12.75"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</sheetData>
  <sheetProtection/>
  <mergeCells count="20">
    <mergeCell ref="B15:B16"/>
    <mergeCell ref="A1:B1"/>
    <mergeCell ref="C15:C16"/>
    <mergeCell ref="D15:D16"/>
    <mergeCell ref="A2:B2"/>
    <mergeCell ref="A5:B5"/>
    <mergeCell ref="A9:F9"/>
    <mergeCell ref="A10:F10"/>
    <mergeCell ref="E15:E16"/>
    <mergeCell ref="F15:F16"/>
    <mergeCell ref="A23:F23"/>
    <mergeCell ref="D1:F1"/>
    <mergeCell ref="D2:F2"/>
    <mergeCell ref="D3:F3"/>
    <mergeCell ref="D4:F4"/>
    <mergeCell ref="D5:F5"/>
    <mergeCell ref="A3:B3"/>
    <mergeCell ref="A4:B4"/>
    <mergeCell ref="A13:D13"/>
    <mergeCell ref="A15:A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49"/>
  <sheetViews>
    <sheetView zoomScalePageLayoutView="0" workbookViewId="0" topLeftCell="A7">
      <selection activeCell="D54" sqref="D54"/>
    </sheetView>
  </sheetViews>
  <sheetFormatPr defaultColWidth="9.00390625" defaultRowHeight="12.75"/>
  <cols>
    <col min="1" max="1" width="3.125" style="0" customWidth="1"/>
    <col min="2" max="2" width="49.25390625" style="541" customWidth="1"/>
    <col min="3" max="3" width="23.25390625" style="129" customWidth="1"/>
    <col min="4" max="4" width="18.25390625" style="0" customWidth="1"/>
    <col min="5" max="5" width="17.875" style="0" customWidth="1"/>
  </cols>
  <sheetData>
    <row r="1" spans="1:5" ht="12.75">
      <c r="A1" s="400" t="s">
        <v>114</v>
      </c>
      <c r="B1" s="400"/>
      <c r="C1" s="447"/>
      <c r="D1" s="447"/>
      <c r="E1" s="447"/>
    </row>
    <row r="2" spans="1:5" ht="12.75">
      <c r="A2" s="401" t="s">
        <v>115</v>
      </c>
      <c r="B2" s="401"/>
      <c r="C2" s="447"/>
      <c r="D2" s="447"/>
      <c r="E2" s="447"/>
    </row>
    <row r="3" spans="1:5" ht="12.75">
      <c r="A3" s="401" t="s">
        <v>391</v>
      </c>
      <c r="B3" s="401"/>
      <c r="C3" s="447"/>
      <c r="D3" s="447"/>
      <c r="E3" s="447"/>
    </row>
    <row r="4" spans="1:5" ht="12.75">
      <c r="A4" s="401" t="s">
        <v>392</v>
      </c>
      <c r="B4" s="401"/>
      <c r="C4" s="447"/>
      <c r="D4" s="447"/>
      <c r="E4" s="447"/>
    </row>
    <row r="5" spans="1:5" ht="12.75">
      <c r="A5" s="401" t="s">
        <v>393</v>
      </c>
      <c r="B5" s="402"/>
      <c r="C5" s="447"/>
      <c r="D5" s="447"/>
      <c r="E5" s="447"/>
    </row>
    <row r="6" spans="1:2" ht="12.75">
      <c r="A6" s="9"/>
      <c r="B6" s="31" t="s">
        <v>394</v>
      </c>
    </row>
    <row r="9" spans="1:5" ht="33.75">
      <c r="A9" s="455" t="s">
        <v>116</v>
      </c>
      <c r="B9" s="455"/>
      <c r="C9" s="455"/>
      <c r="D9" s="525"/>
      <c r="E9" s="525"/>
    </row>
    <row r="10" spans="1:5" ht="20.25">
      <c r="A10" s="456" t="s">
        <v>125</v>
      </c>
      <c r="B10" s="456"/>
      <c r="C10" s="456"/>
      <c r="D10" s="36"/>
      <c r="E10" s="36"/>
    </row>
    <row r="12" spans="1:3" ht="12.75">
      <c r="A12" s="538" t="s">
        <v>481</v>
      </c>
      <c r="B12" s="537"/>
      <c r="C12" s="536" t="s">
        <v>479</v>
      </c>
    </row>
    <row r="13" spans="1:3" ht="12.75">
      <c r="A13" s="545"/>
      <c r="B13" s="533" t="s">
        <v>450</v>
      </c>
      <c r="C13" s="534">
        <v>15392</v>
      </c>
    </row>
    <row r="14" spans="1:3" ht="12.75">
      <c r="A14" s="545"/>
      <c r="B14" s="546" t="s">
        <v>451</v>
      </c>
      <c r="C14" s="534">
        <v>9235.2</v>
      </c>
    </row>
    <row r="15" spans="1:3" ht="12.75">
      <c r="A15" s="545"/>
      <c r="B15" s="546" t="s">
        <v>452</v>
      </c>
      <c r="C15" s="534">
        <v>4617.6</v>
      </c>
    </row>
    <row r="16" spans="1:3" ht="12.75">
      <c r="A16" s="545"/>
      <c r="B16" s="546" t="s">
        <v>453</v>
      </c>
      <c r="C16" s="534">
        <v>2308.8</v>
      </c>
    </row>
    <row r="17" spans="1:3" ht="12.75">
      <c r="A17" s="545"/>
      <c r="B17" s="546" t="s">
        <v>454</v>
      </c>
      <c r="C17" s="534">
        <v>1539.2</v>
      </c>
    </row>
    <row r="18" spans="1:3" ht="34.5" customHeight="1">
      <c r="A18" s="545"/>
      <c r="B18" s="546" t="s">
        <v>480</v>
      </c>
      <c r="C18" s="535">
        <v>1024.4</v>
      </c>
    </row>
    <row r="19" spans="1:3" ht="12.75">
      <c r="A19" s="545"/>
      <c r="B19" s="546" t="s">
        <v>455</v>
      </c>
      <c r="C19" s="534">
        <v>4923.360000000001</v>
      </c>
    </row>
    <row r="20" spans="1:3" ht="12.75">
      <c r="A20" s="545"/>
      <c r="B20" s="546" t="s">
        <v>456</v>
      </c>
      <c r="C20" s="534">
        <v>2690.48</v>
      </c>
    </row>
    <row r="21" spans="1:3" ht="12.75">
      <c r="A21" s="545"/>
      <c r="B21" s="546" t="s">
        <v>457</v>
      </c>
      <c r="C21" s="534">
        <v>2215.2000000000003</v>
      </c>
    </row>
    <row r="22" spans="1:3" ht="12.75">
      <c r="A22" s="545"/>
      <c r="B22" s="546" t="s">
        <v>458</v>
      </c>
      <c r="C22" s="534">
        <v>1343.68</v>
      </c>
    </row>
    <row r="23" spans="1:3" ht="12.75">
      <c r="A23" s="545"/>
      <c r="B23" s="546" t="s">
        <v>459</v>
      </c>
      <c r="C23" s="534">
        <v>1108.64</v>
      </c>
    </row>
    <row r="24" spans="1:3" ht="12.75">
      <c r="A24" s="545"/>
      <c r="B24" s="546" t="s">
        <v>460</v>
      </c>
      <c r="C24" s="534">
        <v>738.4</v>
      </c>
    </row>
    <row r="25" spans="1:3" ht="12.75">
      <c r="A25" s="545"/>
      <c r="B25" s="546" t="s">
        <v>461</v>
      </c>
      <c r="C25" s="534">
        <v>499.20000000000005</v>
      </c>
    </row>
    <row r="26" spans="1:3" ht="12.75">
      <c r="A26" s="545"/>
      <c r="B26" s="546" t="s">
        <v>462</v>
      </c>
      <c r="C26" s="534">
        <v>374.40000000000003</v>
      </c>
    </row>
    <row r="27" spans="1:3" ht="12.75">
      <c r="A27" s="545"/>
      <c r="B27" s="546" t="s">
        <v>463</v>
      </c>
      <c r="C27" s="534">
        <v>245.44</v>
      </c>
    </row>
    <row r="28" spans="1:3" ht="12.75">
      <c r="A28" s="545"/>
      <c r="B28" s="546" t="s">
        <v>464</v>
      </c>
      <c r="C28" s="534">
        <v>4461.6</v>
      </c>
    </row>
    <row r="29" spans="1:3" ht="12.75">
      <c r="A29" s="545"/>
      <c r="B29" s="546" t="s">
        <v>465</v>
      </c>
      <c r="C29" s="534">
        <v>2682.1600000000003</v>
      </c>
    </row>
    <row r="30" spans="1:3" ht="12.75">
      <c r="A30" s="545"/>
      <c r="B30" s="546" t="s">
        <v>466</v>
      </c>
      <c r="C30" s="534">
        <v>2215.2000000000003</v>
      </c>
    </row>
    <row r="31" spans="1:3" ht="12.75">
      <c r="A31" s="545"/>
      <c r="B31" s="546" t="s">
        <v>467</v>
      </c>
      <c r="C31" s="534">
        <v>1216.8</v>
      </c>
    </row>
    <row r="32" spans="1:3" ht="12.75">
      <c r="A32" s="545"/>
      <c r="B32" s="546" t="s">
        <v>468</v>
      </c>
      <c r="C32" s="534">
        <v>1003.6</v>
      </c>
    </row>
    <row r="33" spans="1:3" ht="12.75">
      <c r="A33" s="545"/>
      <c r="B33" s="546" t="s">
        <v>469</v>
      </c>
      <c r="C33" s="534">
        <v>304.72</v>
      </c>
    </row>
    <row r="34" spans="1:3" ht="12.75">
      <c r="A34" s="545"/>
      <c r="B34" s="546" t="s">
        <v>470</v>
      </c>
      <c r="C34" s="534">
        <v>668.72</v>
      </c>
    </row>
    <row r="35" spans="1:3" ht="12.75">
      <c r="A35" s="545"/>
      <c r="B35" s="546" t="s">
        <v>471</v>
      </c>
      <c r="C35" s="534">
        <v>405.6</v>
      </c>
    </row>
    <row r="36" spans="1:3" ht="12.75">
      <c r="A36" s="545"/>
      <c r="B36" s="546" t="s">
        <v>472</v>
      </c>
      <c r="C36" s="534">
        <v>245.44</v>
      </c>
    </row>
    <row r="37" spans="1:3" ht="12.75">
      <c r="A37" s="545"/>
      <c r="B37" s="546" t="s">
        <v>473</v>
      </c>
      <c r="C37" s="534">
        <v>74.88</v>
      </c>
    </row>
    <row r="38" spans="1:3" ht="12.75">
      <c r="A38" s="545"/>
      <c r="B38" s="546" t="s">
        <v>474</v>
      </c>
      <c r="C38" s="534">
        <v>67.60000000000001</v>
      </c>
    </row>
    <row r="39" spans="1:3" ht="12.75">
      <c r="A39" s="545"/>
      <c r="B39" s="546" t="s">
        <v>475</v>
      </c>
      <c r="C39" s="534">
        <v>37.44</v>
      </c>
    </row>
    <row r="40" spans="1:3" ht="26.25" customHeight="1">
      <c r="A40" s="545"/>
      <c r="B40" s="546" t="s">
        <v>476</v>
      </c>
      <c r="C40" s="534">
        <v>270.40000000000003</v>
      </c>
    </row>
    <row r="41" spans="1:3" ht="12.75">
      <c r="A41" s="544"/>
      <c r="B41" s="532"/>
      <c r="C41" s="522"/>
    </row>
    <row r="42" spans="1:3" ht="28.5" customHeight="1">
      <c r="A42" s="529" t="s">
        <v>477</v>
      </c>
      <c r="B42" s="528"/>
      <c r="C42" s="527"/>
    </row>
    <row r="43" spans="1:3" ht="18" customHeight="1">
      <c r="A43" s="530" t="s">
        <v>478</v>
      </c>
      <c r="B43" s="530"/>
      <c r="C43" s="530"/>
    </row>
    <row r="45" spans="1:3" ht="15">
      <c r="A45" s="526" t="s">
        <v>126</v>
      </c>
      <c r="B45" s="526"/>
      <c r="C45" s="526"/>
    </row>
    <row r="47" spans="1:3" ht="12.75">
      <c r="A47" s="539" t="s">
        <v>0</v>
      </c>
      <c r="B47" s="531" t="s">
        <v>109</v>
      </c>
      <c r="C47" s="539" t="s">
        <v>14</v>
      </c>
    </row>
    <row r="48" spans="1:3" ht="43.5" customHeight="1">
      <c r="A48" s="540">
        <v>1</v>
      </c>
      <c r="B48" s="543" t="s">
        <v>112</v>
      </c>
      <c r="C48" s="540">
        <v>250</v>
      </c>
    </row>
    <row r="49" spans="1:3" ht="26.25" customHeight="1">
      <c r="A49" s="540">
        <v>2</v>
      </c>
      <c r="B49" s="543" t="s">
        <v>113</v>
      </c>
      <c r="C49" s="540">
        <v>100</v>
      </c>
    </row>
  </sheetData>
  <sheetProtection/>
  <mergeCells count="16">
    <mergeCell ref="A43:C43"/>
    <mergeCell ref="A45:C45"/>
    <mergeCell ref="A10:C10"/>
    <mergeCell ref="A9:C9"/>
    <mergeCell ref="A4:B4"/>
    <mergeCell ref="A5:B5"/>
    <mergeCell ref="A12:B12"/>
    <mergeCell ref="A42:C42"/>
    <mergeCell ref="C1:E1"/>
    <mergeCell ref="C2:E2"/>
    <mergeCell ref="C3:E3"/>
    <mergeCell ref="C4:E4"/>
    <mergeCell ref="C5:E5"/>
    <mergeCell ref="A1:B1"/>
    <mergeCell ref="A2:B2"/>
    <mergeCell ref="A3:B3"/>
  </mergeCells>
  <printOptions/>
  <pageMargins left="0.3937007874015748" right="0.3937007874015748" top="0.3937007874015748" bottom="0.3937007874015748" header="0.5118110236220472" footer="0.5118110236220472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122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00390625" style="0" customWidth="1"/>
    <col min="2" max="2" width="28.875" style="0" customWidth="1"/>
    <col min="3" max="3" width="6.25390625" style="0" customWidth="1"/>
    <col min="4" max="4" width="7.00390625" style="0" customWidth="1"/>
    <col min="5" max="5" width="6.75390625" style="0" customWidth="1"/>
    <col min="6" max="7" width="7.125" style="0" customWidth="1"/>
    <col min="8" max="8" width="7.25390625" style="0" customWidth="1"/>
    <col min="9" max="9" width="7.125" style="0" customWidth="1"/>
    <col min="10" max="10" width="6.875" style="0" customWidth="1"/>
  </cols>
  <sheetData>
    <row r="1" spans="1:10" ht="12.75">
      <c r="A1" s="400" t="s">
        <v>114</v>
      </c>
      <c r="B1" s="400"/>
      <c r="C1" s="400"/>
      <c r="D1" s="400"/>
      <c r="E1" s="467"/>
      <c r="F1" s="467"/>
      <c r="G1" s="467"/>
      <c r="H1" s="467"/>
      <c r="I1" s="467"/>
      <c r="J1" s="467"/>
    </row>
    <row r="2" spans="1:10" ht="12.75">
      <c r="A2" s="401" t="s">
        <v>115</v>
      </c>
      <c r="B2" s="401"/>
      <c r="C2" s="401"/>
      <c r="D2" s="401"/>
      <c r="E2" s="467"/>
      <c r="F2" s="467"/>
      <c r="G2" s="467"/>
      <c r="H2" s="467"/>
      <c r="I2" s="467"/>
      <c r="J2" s="467"/>
    </row>
    <row r="3" spans="1:14" ht="12.75">
      <c r="A3" s="401" t="s">
        <v>391</v>
      </c>
      <c r="B3" s="401"/>
      <c r="C3" s="401"/>
      <c r="D3" s="401"/>
      <c r="E3" s="467"/>
      <c r="F3" s="467"/>
      <c r="G3" s="467"/>
      <c r="H3" s="467"/>
      <c r="I3" s="467"/>
      <c r="J3" s="467"/>
      <c r="L3" s="447"/>
      <c r="M3" s="447"/>
      <c r="N3" s="447"/>
    </row>
    <row r="4" spans="1:14" ht="12.75">
      <c r="A4" s="401" t="s">
        <v>392</v>
      </c>
      <c r="B4" s="401"/>
      <c r="C4" s="401"/>
      <c r="D4" s="401"/>
      <c r="E4" s="467"/>
      <c r="F4" s="467"/>
      <c r="G4" s="467"/>
      <c r="H4" s="467"/>
      <c r="I4" s="467"/>
      <c r="J4" s="467"/>
      <c r="L4" s="447"/>
      <c r="M4" s="447"/>
      <c r="N4" s="447"/>
    </row>
    <row r="5" spans="1:14" ht="12.75">
      <c r="A5" s="401" t="s">
        <v>393</v>
      </c>
      <c r="B5" s="402"/>
      <c r="C5" s="401"/>
      <c r="D5" s="402"/>
      <c r="E5" s="467"/>
      <c r="F5" s="467"/>
      <c r="G5" s="467"/>
      <c r="H5" s="467"/>
      <c r="I5" s="467"/>
      <c r="J5" s="467"/>
      <c r="L5" s="447"/>
      <c r="M5" s="447"/>
      <c r="N5" s="447"/>
    </row>
    <row r="6" spans="1:14" ht="12.75">
      <c r="A6" s="9"/>
      <c r="B6" s="9" t="s">
        <v>394</v>
      </c>
      <c r="C6" s="9"/>
      <c r="D6" s="9"/>
      <c r="L6" s="447"/>
      <c r="M6" s="447"/>
      <c r="N6" s="447"/>
    </row>
    <row r="7" spans="12:14" ht="12.75">
      <c r="L7" s="447"/>
      <c r="M7" s="447"/>
      <c r="N7" s="447"/>
    </row>
    <row r="9" spans="1:11" ht="33.75">
      <c r="A9" s="455" t="s">
        <v>116</v>
      </c>
      <c r="B9" s="455"/>
      <c r="C9" s="455"/>
      <c r="D9" s="455"/>
      <c r="E9" s="455"/>
      <c r="F9" s="455"/>
      <c r="G9" s="455"/>
      <c r="H9" s="455"/>
      <c r="I9" s="455"/>
      <c r="J9" s="122"/>
      <c r="K9" s="122"/>
    </row>
    <row r="10" spans="1:11" ht="20.25">
      <c r="A10" s="456" t="s">
        <v>132</v>
      </c>
      <c r="B10" s="456"/>
      <c r="C10" s="456"/>
      <c r="D10" s="456"/>
      <c r="E10" s="456"/>
      <c r="F10" s="456"/>
      <c r="G10" s="456"/>
      <c r="H10" s="456"/>
      <c r="I10" s="456"/>
      <c r="J10" s="36"/>
      <c r="K10" s="36"/>
    </row>
    <row r="12" spans="1:10" ht="36" customHeight="1">
      <c r="A12" s="487" t="s">
        <v>297</v>
      </c>
      <c r="B12" s="488"/>
      <c r="C12" s="488"/>
      <c r="D12" s="488"/>
      <c r="E12" s="488"/>
      <c r="F12" s="488"/>
      <c r="G12" s="488"/>
      <c r="H12" s="488"/>
      <c r="I12" s="488"/>
      <c r="J12" s="488"/>
    </row>
    <row r="13" spans="1:10" ht="12.75">
      <c r="A13" s="129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ht="22.5" customHeight="1">
      <c r="A14" s="489" t="s">
        <v>298</v>
      </c>
      <c r="B14" s="489"/>
      <c r="C14" s="489"/>
      <c r="D14" s="489"/>
      <c r="E14" s="489"/>
      <c r="F14" s="489"/>
      <c r="G14" s="489"/>
      <c r="H14" s="489"/>
      <c r="I14" s="489"/>
      <c r="J14" s="489"/>
    </row>
    <row r="16" spans="1:11" ht="15">
      <c r="A16" s="128" t="s">
        <v>296</v>
      </c>
      <c r="B16" s="128"/>
      <c r="C16" s="128"/>
      <c r="D16" s="128"/>
      <c r="E16" s="128"/>
      <c r="F16" s="128"/>
      <c r="G16" s="128"/>
      <c r="H16" s="128"/>
      <c r="I16" s="128"/>
      <c r="J16" s="123"/>
      <c r="K16" s="123"/>
    </row>
    <row r="17" ht="6.75" customHeight="1" thickBot="1"/>
    <row r="18" spans="1:10" ht="29.25" customHeight="1">
      <c r="A18" s="462" t="s">
        <v>0</v>
      </c>
      <c r="B18" s="464" t="s">
        <v>139</v>
      </c>
      <c r="C18" s="464"/>
      <c r="D18" s="464"/>
      <c r="E18" s="464"/>
      <c r="F18" s="466" t="s">
        <v>133</v>
      </c>
      <c r="G18" s="466"/>
      <c r="H18" s="466"/>
      <c r="I18" s="466"/>
      <c r="J18" s="471"/>
    </row>
    <row r="19" spans="1:10" ht="13.5" thickBot="1">
      <c r="A19" s="463"/>
      <c r="B19" s="465"/>
      <c r="C19" s="465"/>
      <c r="D19" s="465"/>
      <c r="E19" s="465"/>
      <c r="F19" s="126" t="s">
        <v>134</v>
      </c>
      <c r="G19" s="126" t="s">
        <v>135</v>
      </c>
      <c r="H19" s="126" t="s">
        <v>136</v>
      </c>
      <c r="I19" s="126" t="s">
        <v>137</v>
      </c>
      <c r="J19" s="127" t="s">
        <v>138</v>
      </c>
    </row>
    <row r="20" spans="1:10" ht="27.75" customHeight="1">
      <c r="A20" s="90">
        <v>1</v>
      </c>
      <c r="B20" s="472" t="s">
        <v>163</v>
      </c>
      <c r="C20" s="472"/>
      <c r="D20" s="472"/>
      <c r="E20" s="472"/>
      <c r="F20" s="89">
        <v>200</v>
      </c>
      <c r="G20" s="89">
        <v>189</v>
      </c>
      <c r="H20" s="89">
        <v>176</v>
      </c>
      <c r="I20" s="89">
        <v>171</v>
      </c>
      <c r="J20" s="91">
        <v>165</v>
      </c>
    </row>
    <row r="21" spans="1:10" ht="27" customHeight="1">
      <c r="A21" s="92">
        <v>2</v>
      </c>
      <c r="B21" s="473" t="s">
        <v>164</v>
      </c>
      <c r="C21" s="473"/>
      <c r="D21" s="473"/>
      <c r="E21" s="473"/>
      <c r="F21" s="3">
        <v>218</v>
      </c>
      <c r="G21" s="3">
        <v>202.5</v>
      </c>
      <c r="H21" s="3">
        <v>189</v>
      </c>
      <c r="I21" s="3">
        <v>180</v>
      </c>
      <c r="J21" s="93">
        <v>171</v>
      </c>
    </row>
    <row r="22" spans="1:10" ht="27.75" customHeight="1">
      <c r="A22" s="92">
        <v>3</v>
      </c>
      <c r="B22" s="473" t="s">
        <v>165</v>
      </c>
      <c r="C22" s="473"/>
      <c r="D22" s="473"/>
      <c r="E22" s="473"/>
      <c r="F22" s="3">
        <v>228</v>
      </c>
      <c r="G22" s="3">
        <v>210</v>
      </c>
      <c r="H22" s="3">
        <v>195</v>
      </c>
      <c r="I22" s="3">
        <v>185</v>
      </c>
      <c r="J22" s="93">
        <v>175</v>
      </c>
    </row>
    <row r="23" spans="1:10" ht="26.25" customHeight="1" thickBot="1">
      <c r="A23" s="94">
        <v>4</v>
      </c>
      <c r="B23" s="469" t="s">
        <v>166</v>
      </c>
      <c r="C23" s="469"/>
      <c r="D23" s="469"/>
      <c r="E23" s="469"/>
      <c r="F23" s="95">
        <v>348</v>
      </c>
      <c r="G23" s="95">
        <v>330</v>
      </c>
      <c r="H23" s="95">
        <v>315</v>
      </c>
      <c r="I23" s="95">
        <v>305</v>
      </c>
      <c r="J23" s="96">
        <v>297</v>
      </c>
    </row>
    <row r="24" spans="1:8" ht="6" customHeight="1">
      <c r="A24" s="112"/>
      <c r="B24" s="113"/>
      <c r="C24" s="112"/>
      <c r="D24" s="112"/>
      <c r="E24" s="112"/>
      <c r="F24" s="112"/>
      <c r="G24" s="112"/>
      <c r="H24" s="111"/>
    </row>
    <row r="25" spans="1:11" ht="24.75" customHeight="1">
      <c r="A25" s="470" t="s">
        <v>140</v>
      </c>
      <c r="B25" s="470"/>
      <c r="C25" s="470"/>
      <c r="D25" s="470"/>
      <c r="E25" s="470"/>
      <c r="F25" s="470"/>
      <c r="G25" s="470"/>
      <c r="H25" s="470"/>
      <c r="I25" s="470"/>
      <c r="J25" s="470"/>
      <c r="K25" s="124"/>
    </row>
    <row r="26" spans="1:11" ht="26.2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ht="29.25" customHeight="1">
      <c r="A27" s="468" t="s">
        <v>299</v>
      </c>
      <c r="B27" s="468"/>
      <c r="C27" s="468"/>
      <c r="D27" s="468"/>
      <c r="E27" s="468"/>
      <c r="F27" s="468"/>
      <c r="G27" s="468"/>
      <c r="H27" s="468"/>
      <c r="I27" s="468"/>
      <c r="J27" s="468"/>
      <c r="K27" s="124"/>
    </row>
    <row r="28" spans="1:8" ht="8.25" customHeight="1" thickBot="1">
      <c r="A28" s="112"/>
      <c r="B28" s="113"/>
      <c r="C28" s="112"/>
      <c r="D28" s="112"/>
      <c r="E28" s="112"/>
      <c r="F28" s="112"/>
      <c r="G28" s="112"/>
      <c r="H28" s="111"/>
    </row>
    <row r="29" spans="1:10" ht="12.75">
      <c r="A29" s="462" t="s">
        <v>0</v>
      </c>
      <c r="B29" s="464" t="s">
        <v>139</v>
      </c>
      <c r="C29" s="464" t="s">
        <v>133</v>
      </c>
      <c r="D29" s="464"/>
      <c r="E29" s="464"/>
      <c r="F29" s="464"/>
      <c r="G29" s="464"/>
      <c r="H29" s="464"/>
      <c r="I29" s="464"/>
      <c r="J29" s="477"/>
    </row>
    <row r="30" spans="1:11" ht="26.25" thickBot="1">
      <c r="A30" s="463"/>
      <c r="B30" s="465"/>
      <c r="C30" s="130" t="s">
        <v>141</v>
      </c>
      <c r="D30" s="130" t="s">
        <v>142</v>
      </c>
      <c r="E30" s="130" t="s">
        <v>143</v>
      </c>
      <c r="F30" s="130" t="s">
        <v>144</v>
      </c>
      <c r="G30" s="130" t="s">
        <v>145</v>
      </c>
      <c r="H30" s="130" t="s">
        <v>146</v>
      </c>
      <c r="I30" s="130" t="s">
        <v>147</v>
      </c>
      <c r="J30" s="131" t="s">
        <v>148</v>
      </c>
      <c r="K30" s="108"/>
    </row>
    <row r="31" spans="1:10" ht="25.5">
      <c r="A31" s="90">
        <v>1</v>
      </c>
      <c r="B31" s="125" t="s">
        <v>167</v>
      </c>
      <c r="C31" s="132">
        <v>197</v>
      </c>
      <c r="D31" s="132">
        <v>188</v>
      </c>
      <c r="E31" s="132">
        <v>179</v>
      </c>
      <c r="F31" s="89">
        <v>170</v>
      </c>
      <c r="G31" s="89">
        <v>162</v>
      </c>
      <c r="H31" s="89">
        <v>153</v>
      </c>
      <c r="I31" s="89">
        <v>144</v>
      </c>
      <c r="J31" s="91">
        <v>113</v>
      </c>
    </row>
    <row r="32" spans="1:10" ht="25.5">
      <c r="A32" s="92">
        <v>2</v>
      </c>
      <c r="B32" s="110" t="s">
        <v>168</v>
      </c>
      <c r="C32" s="3">
        <v>375</v>
      </c>
      <c r="D32" s="3">
        <v>357</v>
      </c>
      <c r="E32" s="3">
        <v>342</v>
      </c>
      <c r="F32" s="3">
        <v>324</v>
      </c>
      <c r="G32" s="3">
        <v>308</v>
      </c>
      <c r="H32" s="3">
        <v>293</v>
      </c>
      <c r="I32" s="3">
        <v>275</v>
      </c>
      <c r="J32" s="93">
        <v>214</v>
      </c>
    </row>
    <row r="33" spans="1:10" ht="39" thickBot="1">
      <c r="A33" s="94">
        <v>3</v>
      </c>
      <c r="B33" s="114" t="s">
        <v>169</v>
      </c>
      <c r="C33" s="95">
        <v>72</v>
      </c>
      <c r="D33" s="95">
        <v>65</v>
      </c>
      <c r="E33" s="95">
        <v>58</v>
      </c>
      <c r="F33" s="95">
        <v>52</v>
      </c>
      <c r="G33" s="95">
        <v>48</v>
      </c>
      <c r="H33" s="95">
        <v>42</v>
      </c>
      <c r="I33" s="95">
        <v>38</v>
      </c>
      <c r="J33" s="96">
        <v>34</v>
      </c>
    </row>
    <row r="34" spans="1:10" ht="6" customHeight="1">
      <c r="A34" s="109"/>
      <c r="B34" s="117"/>
      <c r="C34" s="109"/>
      <c r="D34" s="109"/>
      <c r="E34" s="109"/>
      <c r="F34" s="109"/>
      <c r="G34" s="109"/>
      <c r="H34" s="109"/>
      <c r="I34" s="109"/>
      <c r="J34" s="109"/>
    </row>
    <row r="35" spans="1:11" ht="25.5" customHeight="1">
      <c r="A35" s="470" t="s">
        <v>149</v>
      </c>
      <c r="B35" s="470"/>
      <c r="C35" s="470"/>
      <c r="D35" s="470"/>
      <c r="E35" s="470"/>
      <c r="F35" s="470"/>
      <c r="G35" s="470"/>
      <c r="H35" s="470"/>
      <c r="I35" s="470"/>
      <c r="J35" s="470"/>
      <c r="K35" s="124"/>
    </row>
    <row r="36" spans="1:10" ht="27" customHeight="1">
      <c r="A36" s="109"/>
      <c r="B36" s="117"/>
      <c r="C36" s="109"/>
      <c r="D36" s="109"/>
      <c r="E36" s="109"/>
      <c r="F36" s="109"/>
      <c r="G36" s="109"/>
      <c r="H36" s="109"/>
      <c r="I36" s="109"/>
      <c r="J36" s="109"/>
    </row>
    <row r="37" spans="1:10" ht="15" customHeight="1">
      <c r="A37" s="486" t="s">
        <v>300</v>
      </c>
      <c r="B37" s="486"/>
      <c r="C37" s="486"/>
      <c r="D37" s="486"/>
      <c r="E37" s="486"/>
      <c r="F37" s="486"/>
      <c r="G37" s="486"/>
      <c r="H37" s="486"/>
      <c r="I37" s="486"/>
      <c r="J37" s="486"/>
    </row>
    <row r="38" spans="1:10" ht="6" customHeight="1" thickBot="1">
      <c r="A38" s="109"/>
      <c r="B38" s="117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462" t="s">
        <v>0</v>
      </c>
      <c r="B39" s="464" t="s">
        <v>139</v>
      </c>
      <c r="C39" s="464" t="s">
        <v>133</v>
      </c>
      <c r="D39" s="464"/>
      <c r="E39" s="464"/>
      <c r="F39" s="464"/>
      <c r="G39" s="464"/>
      <c r="H39" s="464"/>
      <c r="I39" s="464"/>
      <c r="J39" s="477"/>
    </row>
    <row r="40" spans="1:10" ht="26.25" thickBot="1">
      <c r="A40" s="463"/>
      <c r="B40" s="465"/>
      <c r="C40" s="130" t="s">
        <v>141</v>
      </c>
      <c r="D40" s="130" t="s">
        <v>142</v>
      </c>
      <c r="E40" s="130" t="s">
        <v>143</v>
      </c>
      <c r="F40" s="130" t="s">
        <v>144</v>
      </c>
      <c r="G40" s="130" t="s">
        <v>145</v>
      </c>
      <c r="H40" s="130" t="s">
        <v>146</v>
      </c>
      <c r="I40" s="130" t="s">
        <v>147</v>
      </c>
      <c r="J40" s="131" t="s">
        <v>148</v>
      </c>
    </row>
    <row r="41" spans="1:10" ht="25.5">
      <c r="A41" s="92">
        <v>1</v>
      </c>
      <c r="B41" s="110" t="s">
        <v>150</v>
      </c>
      <c r="C41" s="3">
        <v>153</v>
      </c>
      <c r="D41" s="3">
        <v>89</v>
      </c>
      <c r="E41" s="3">
        <v>87</v>
      </c>
      <c r="F41" s="3">
        <v>83</v>
      </c>
      <c r="G41" s="3">
        <v>74</v>
      </c>
      <c r="H41" s="3">
        <v>72</v>
      </c>
      <c r="I41" s="3">
        <v>68</v>
      </c>
      <c r="J41" s="93">
        <v>60</v>
      </c>
    </row>
    <row r="42" spans="1:10" ht="25.5">
      <c r="A42" s="92">
        <v>2</v>
      </c>
      <c r="B42" s="110" t="s">
        <v>151</v>
      </c>
      <c r="C42" s="3">
        <v>253</v>
      </c>
      <c r="D42" s="3">
        <v>177</v>
      </c>
      <c r="E42" s="3">
        <v>169</v>
      </c>
      <c r="F42" s="3">
        <v>163</v>
      </c>
      <c r="G42" s="3">
        <v>153</v>
      </c>
      <c r="H42" s="3">
        <v>145</v>
      </c>
      <c r="I42" s="3">
        <v>139</v>
      </c>
      <c r="J42" s="93">
        <v>124</v>
      </c>
    </row>
    <row r="43" spans="1:10" ht="26.25" thickBot="1">
      <c r="A43" s="94"/>
      <c r="B43" s="114" t="s">
        <v>152</v>
      </c>
      <c r="C43" s="95">
        <v>118</v>
      </c>
      <c r="D43" s="95">
        <v>62</v>
      </c>
      <c r="E43" s="95">
        <v>58</v>
      </c>
      <c r="F43" s="95">
        <v>50</v>
      </c>
      <c r="G43" s="95">
        <v>44</v>
      </c>
      <c r="H43" s="95">
        <v>40</v>
      </c>
      <c r="I43" s="95">
        <v>38</v>
      </c>
      <c r="J43" s="96">
        <v>34</v>
      </c>
    </row>
    <row r="44" ht="30.75" customHeight="1"/>
    <row r="45" spans="1:10" ht="15">
      <c r="A45" s="478" t="s">
        <v>301</v>
      </c>
      <c r="B45" s="478"/>
      <c r="C45" s="478"/>
      <c r="D45" s="478"/>
      <c r="E45" s="478"/>
      <c r="F45" s="478"/>
      <c r="G45" s="478"/>
      <c r="H45" s="478"/>
      <c r="I45" s="478"/>
      <c r="J45" s="478"/>
    </row>
    <row r="46" spans="1:10" ht="7.5" customHeight="1" thickBot="1">
      <c r="A46" s="480"/>
      <c r="B46" s="480"/>
      <c r="C46" s="480"/>
      <c r="D46" s="480"/>
      <c r="E46" s="480"/>
      <c r="F46" s="480"/>
      <c r="G46" s="480"/>
      <c r="H46" s="480"/>
      <c r="I46" s="480"/>
      <c r="J46" s="480"/>
    </row>
    <row r="47" spans="1:10" ht="12.75" customHeight="1">
      <c r="A47" s="462" t="s">
        <v>0</v>
      </c>
      <c r="B47" s="464" t="s">
        <v>139</v>
      </c>
      <c r="C47" s="464"/>
      <c r="D47" s="464"/>
      <c r="E47" s="464" t="s">
        <v>133</v>
      </c>
      <c r="F47" s="464"/>
      <c r="G47" s="464"/>
      <c r="H47" s="464"/>
      <c r="I47" s="464"/>
      <c r="J47" s="477"/>
    </row>
    <row r="48" spans="1:10" ht="26.25" thickBot="1">
      <c r="A48" s="463"/>
      <c r="B48" s="465"/>
      <c r="C48" s="465"/>
      <c r="D48" s="465"/>
      <c r="E48" s="130" t="s">
        <v>134</v>
      </c>
      <c r="F48" s="130" t="s">
        <v>153</v>
      </c>
      <c r="G48" s="130" t="s">
        <v>138</v>
      </c>
      <c r="H48" s="130" t="s">
        <v>154</v>
      </c>
      <c r="I48" s="130" t="s">
        <v>155</v>
      </c>
      <c r="J48" s="131" t="s">
        <v>156</v>
      </c>
    </row>
    <row r="49" spans="1:10" ht="27" customHeight="1" thickBot="1">
      <c r="A49" s="119">
        <v>1</v>
      </c>
      <c r="B49" s="475" t="s">
        <v>160</v>
      </c>
      <c r="C49" s="475"/>
      <c r="D49" s="475"/>
      <c r="E49" s="120">
        <v>70</v>
      </c>
      <c r="F49" s="120">
        <v>11</v>
      </c>
      <c r="G49" s="120">
        <v>10</v>
      </c>
      <c r="H49" s="120">
        <v>9</v>
      </c>
      <c r="I49" s="120">
        <v>7</v>
      </c>
      <c r="J49" s="121">
        <v>5</v>
      </c>
    </row>
    <row r="51" spans="1:10" ht="12.75">
      <c r="A51" s="474" t="s">
        <v>157</v>
      </c>
      <c r="B51" s="474"/>
      <c r="C51" s="474"/>
      <c r="D51" s="474"/>
      <c r="E51" s="474"/>
      <c r="F51" s="474"/>
      <c r="G51" s="474"/>
      <c r="H51" s="474"/>
      <c r="I51" s="474"/>
      <c r="J51" s="474"/>
    </row>
    <row r="52" spans="1:10" ht="26.25" customHeight="1">
      <c r="A52" s="479" t="s">
        <v>158</v>
      </c>
      <c r="B52" s="479"/>
      <c r="C52" s="479"/>
      <c r="D52" s="479"/>
      <c r="E52" s="479"/>
      <c r="F52" s="479"/>
      <c r="G52" s="479"/>
      <c r="H52" s="479"/>
      <c r="I52" s="479"/>
      <c r="J52" s="479"/>
    </row>
    <row r="53" spans="1:10" ht="21" customHeight="1">
      <c r="A53" s="482" t="s">
        <v>302</v>
      </c>
      <c r="B53" s="482"/>
      <c r="C53" s="482"/>
      <c r="D53" s="482"/>
      <c r="E53" s="482"/>
      <c r="F53" s="482"/>
      <c r="G53" s="482"/>
      <c r="H53" s="482"/>
      <c r="I53" s="482"/>
      <c r="J53" s="482"/>
    </row>
    <row r="54" spans="1:10" ht="12" customHeight="1">
      <c r="A54" s="476" t="s">
        <v>303</v>
      </c>
      <c r="B54" s="476"/>
      <c r="C54" s="476"/>
      <c r="D54" s="476"/>
      <c r="E54" s="476"/>
      <c r="F54" s="476"/>
      <c r="G54" s="476"/>
      <c r="H54" s="476"/>
      <c r="I54" s="476"/>
      <c r="J54" s="476"/>
    </row>
    <row r="55" spans="1:10" ht="13.5" customHeight="1">
      <c r="A55" s="476" t="s">
        <v>304</v>
      </c>
      <c r="B55" s="476"/>
      <c r="C55" s="476"/>
      <c r="D55" s="476"/>
      <c r="E55" s="476"/>
      <c r="F55" s="476"/>
      <c r="G55" s="476"/>
      <c r="H55" s="476"/>
      <c r="I55" s="476"/>
      <c r="J55" s="476"/>
    </row>
    <row r="56" spans="1:10" ht="12.75">
      <c r="A56" s="483" t="s">
        <v>305</v>
      </c>
      <c r="B56" s="484"/>
      <c r="C56" s="484"/>
      <c r="D56" s="484"/>
      <c r="E56" s="484"/>
      <c r="F56" s="484"/>
      <c r="G56" s="484"/>
      <c r="H56" s="484"/>
      <c r="I56" s="484"/>
      <c r="J56" s="484"/>
    </row>
    <row r="57" ht="27.75" customHeight="1"/>
    <row r="58" spans="1:10" ht="27" customHeight="1">
      <c r="A58" s="485" t="s">
        <v>306</v>
      </c>
      <c r="B58" s="485"/>
      <c r="C58" s="485"/>
      <c r="D58" s="485"/>
      <c r="E58" s="485"/>
      <c r="F58" s="485"/>
      <c r="G58" s="485"/>
      <c r="H58" s="485"/>
      <c r="I58" s="485"/>
      <c r="J58" s="485"/>
    </row>
    <row r="59" spans="1:10" ht="7.5" customHeight="1" thickBot="1">
      <c r="A59" s="133"/>
      <c r="B59" s="133"/>
      <c r="C59" s="133"/>
      <c r="D59" s="133"/>
      <c r="E59" s="133"/>
      <c r="F59" s="133"/>
      <c r="G59" s="133"/>
      <c r="H59" s="133"/>
      <c r="I59" s="133"/>
      <c r="J59" s="133"/>
    </row>
    <row r="60" spans="1:10" ht="12.75">
      <c r="A60" s="462" t="s">
        <v>0</v>
      </c>
      <c r="B60" s="464" t="s">
        <v>139</v>
      </c>
      <c r="C60" s="464" t="s">
        <v>133</v>
      </c>
      <c r="D60" s="464"/>
      <c r="E60" s="464"/>
      <c r="F60" s="464"/>
      <c r="G60" s="464"/>
      <c r="H60" s="464"/>
      <c r="I60" s="464"/>
      <c r="J60" s="477"/>
    </row>
    <row r="61" spans="1:10" ht="26.25" thickBot="1">
      <c r="A61" s="463"/>
      <c r="B61" s="465"/>
      <c r="C61" s="130" t="s">
        <v>141</v>
      </c>
      <c r="D61" s="130" t="s">
        <v>142</v>
      </c>
      <c r="E61" s="130" t="s">
        <v>143</v>
      </c>
      <c r="F61" s="130" t="s">
        <v>144</v>
      </c>
      <c r="G61" s="130" t="s">
        <v>145</v>
      </c>
      <c r="H61" s="130" t="s">
        <v>146</v>
      </c>
      <c r="I61" s="130" t="s">
        <v>147</v>
      </c>
      <c r="J61" s="131" t="s">
        <v>148</v>
      </c>
    </row>
    <row r="62" spans="1:10" ht="25.5">
      <c r="A62" s="90">
        <v>1</v>
      </c>
      <c r="B62" s="125" t="s">
        <v>159</v>
      </c>
      <c r="C62" s="89">
        <v>90</v>
      </c>
      <c r="D62" s="89">
        <v>50</v>
      </c>
      <c r="E62" s="89">
        <v>47</v>
      </c>
      <c r="F62" s="89">
        <v>44</v>
      </c>
      <c r="G62" s="89">
        <v>39</v>
      </c>
      <c r="H62" s="89">
        <v>33</v>
      </c>
      <c r="I62" s="89">
        <v>28</v>
      </c>
      <c r="J62" s="91">
        <v>20</v>
      </c>
    </row>
    <row r="63" spans="1:10" ht="25.5">
      <c r="A63" s="92">
        <v>2</v>
      </c>
      <c r="B63" s="110" t="s">
        <v>161</v>
      </c>
      <c r="C63" s="3">
        <v>40</v>
      </c>
      <c r="D63" s="3">
        <v>19</v>
      </c>
      <c r="E63" s="3">
        <v>18</v>
      </c>
      <c r="F63" s="3">
        <v>17</v>
      </c>
      <c r="G63" s="3">
        <v>15</v>
      </c>
      <c r="H63" s="3">
        <v>14</v>
      </c>
      <c r="I63" s="3">
        <v>13</v>
      </c>
      <c r="J63" s="93">
        <v>12</v>
      </c>
    </row>
    <row r="64" spans="1:10" ht="26.25" thickBot="1">
      <c r="A64" s="94">
        <v>3</v>
      </c>
      <c r="B64" s="114" t="s">
        <v>162</v>
      </c>
      <c r="C64" s="95">
        <v>90</v>
      </c>
      <c r="D64" s="95">
        <v>50</v>
      </c>
      <c r="E64" s="95">
        <v>47</v>
      </c>
      <c r="F64" s="95">
        <v>44</v>
      </c>
      <c r="G64" s="95">
        <v>39</v>
      </c>
      <c r="H64" s="95">
        <v>33</v>
      </c>
      <c r="I64" s="95">
        <v>28</v>
      </c>
      <c r="J64" s="96">
        <v>20</v>
      </c>
    </row>
    <row r="66" spans="1:10" ht="12.75">
      <c r="A66" s="474" t="s">
        <v>157</v>
      </c>
      <c r="B66" s="474"/>
      <c r="C66" s="474"/>
      <c r="D66" s="474"/>
      <c r="E66" s="474"/>
      <c r="F66" s="474"/>
      <c r="G66" s="474"/>
      <c r="H66" s="474"/>
      <c r="I66" s="474"/>
      <c r="J66" s="474"/>
    </row>
    <row r="67" spans="1:10" ht="26.25" customHeight="1">
      <c r="A67" s="479" t="s">
        <v>170</v>
      </c>
      <c r="B67" s="479"/>
      <c r="C67" s="479"/>
      <c r="D67" s="479"/>
      <c r="E67" s="479"/>
      <c r="F67" s="479"/>
      <c r="G67" s="479"/>
      <c r="H67" s="479"/>
      <c r="I67" s="479"/>
      <c r="J67" s="479"/>
    </row>
    <row r="69" spans="1:10" ht="12.75">
      <c r="A69" s="482" t="s">
        <v>302</v>
      </c>
      <c r="B69" s="482"/>
      <c r="C69" s="482"/>
      <c r="D69" s="482"/>
      <c r="E69" s="482"/>
      <c r="F69" s="482"/>
      <c r="G69" s="482"/>
      <c r="H69" s="482"/>
      <c r="I69" s="482"/>
      <c r="J69" s="482"/>
    </row>
    <row r="70" spans="1:10" ht="12.75">
      <c r="A70" s="476" t="s">
        <v>307</v>
      </c>
      <c r="B70" s="476"/>
      <c r="C70" s="476"/>
      <c r="D70" s="476"/>
      <c r="E70" s="476"/>
      <c r="F70" s="476"/>
      <c r="G70" s="476"/>
      <c r="H70" s="476"/>
      <c r="I70" s="476"/>
      <c r="J70" s="476"/>
    </row>
    <row r="71" spans="1:10" ht="12.75">
      <c r="A71" s="476" t="s">
        <v>308</v>
      </c>
      <c r="B71" s="476"/>
      <c r="C71" s="476"/>
      <c r="D71" s="476"/>
      <c r="E71" s="476"/>
      <c r="F71" s="476"/>
      <c r="G71" s="476"/>
      <c r="H71" s="476"/>
      <c r="I71" s="476"/>
      <c r="J71" s="476"/>
    </row>
    <row r="72" spans="1:10" ht="12.75">
      <c r="A72" s="483" t="s">
        <v>309</v>
      </c>
      <c r="B72" s="484"/>
      <c r="C72" s="484"/>
      <c r="D72" s="484"/>
      <c r="E72" s="484"/>
      <c r="F72" s="484"/>
      <c r="G72" s="484"/>
      <c r="H72" s="484"/>
      <c r="I72" s="484"/>
      <c r="J72" s="484"/>
    </row>
    <row r="73" ht="30" customHeight="1"/>
    <row r="74" spans="1:11" ht="27" customHeight="1">
      <c r="A74" s="481" t="s">
        <v>310</v>
      </c>
      <c r="B74" s="481"/>
      <c r="C74" s="481"/>
      <c r="D74" s="481"/>
      <c r="E74" s="481"/>
      <c r="F74" s="481"/>
      <c r="G74" s="481"/>
      <c r="H74" s="481"/>
      <c r="I74" s="481"/>
      <c r="J74" s="481"/>
      <c r="K74" t="s">
        <v>171</v>
      </c>
    </row>
    <row r="75" ht="8.25" customHeight="1" thickBot="1"/>
    <row r="76" spans="1:10" ht="12.75" customHeight="1">
      <c r="A76" s="462" t="s">
        <v>0</v>
      </c>
      <c r="B76" s="464" t="s">
        <v>179</v>
      </c>
      <c r="C76" s="464"/>
      <c r="D76" s="464"/>
      <c r="E76" s="464"/>
      <c r="F76" s="466" t="s">
        <v>133</v>
      </c>
      <c r="G76" s="466"/>
      <c r="H76" s="466"/>
      <c r="I76" s="466"/>
      <c r="J76" s="471"/>
    </row>
    <row r="77" spans="1:10" ht="26.25" thickBot="1">
      <c r="A77" s="463"/>
      <c r="B77" s="465"/>
      <c r="C77" s="465"/>
      <c r="D77" s="465"/>
      <c r="E77" s="465"/>
      <c r="F77" s="126" t="s">
        <v>172</v>
      </c>
      <c r="G77" s="126" t="s">
        <v>138</v>
      </c>
      <c r="H77" s="126" t="s">
        <v>173</v>
      </c>
      <c r="I77" s="126" t="s">
        <v>174</v>
      </c>
      <c r="J77" s="127" t="s">
        <v>148</v>
      </c>
    </row>
    <row r="78" spans="1:10" ht="29.25" customHeight="1">
      <c r="A78" s="90">
        <v>1</v>
      </c>
      <c r="B78" s="472" t="s">
        <v>175</v>
      </c>
      <c r="C78" s="472"/>
      <c r="D78" s="472"/>
      <c r="E78" s="472"/>
      <c r="F78" s="89">
        <v>28</v>
      </c>
      <c r="G78" s="89">
        <v>25</v>
      </c>
      <c r="H78" s="89">
        <v>21</v>
      </c>
      <c r="I78" s="89">
        <v>17</v>
      </c>
      <c r="J78" s="91">
        <v>11</v>
      </c>
    </row>
    <row r="79" spans="1:10" ht="27.75" customHeight="1">
      <c r="A79" s="92">
        <v>2</v>
      </c>
      <c r="B79" s="473" t="s">
        <v>176</v>
      </c>
      <c r="C79" s="473"/>
      <c r="D79" s="473"/>
      <c r="E79" s="473"/>
      <c r="F79" s="3">
        <v>30</v>
      </c>
      <c r="G79" s="3">
        <v>28</v>
      </c>
      <c r="H79" s="3">
        <v>24</v>
      </c>
      <c r="I79" s="3">
        <v>18</v>
      </c>
      <c r="J79" s="93">
        <v>13</v>
      </c>
    </row>
    <row r="80" spans="1:10" ht="27" customHeight="1">
      <c r="A80" s="92">
        <v>3</v>
      </c>
      <c r="B80" s="473" t="s">
        <v>177</v>
      </c>
      <c r="C80" s="473"/>
      <c r="D80" s="473"/>
      <c r="E80" s="473"/>
      <c r="F80" s="3">
        <v>33</v>
      </c>
      <c r="G80" s="3">
        <v>31</v>
      </c>
      <c r="H80" s="3">
        <v>26</v>
      </c>
      <c r="I80" s="3">
        <v>20</v>
      </c>
      <c r="J80" s="93">
        <v>16</v>
      </c>
    </row>
    <row r="81" spans="1:10" ht="31.5" customHeight="1" thickBot="1">
      <c r="A81" s="94">
        <v>4</v>
      </c>
      <c r="B81" s="469" t="s">
        <v>178</v>
      </c>
      <c r="C81" s="469"/>
      <c r="D81" s="469"/>
      <c r="E81" s="469"/>
      <c r="F81" s="95">
        <v>52</v>
      </c>
      <c r="G81" s="95">
        <v>43</v>
      </c>
      <c r="H81" s="95">
        <v>37</v>
      </c>
      <c r="I81" s="95">
        <v>28</v>
      </c>
      <c r="J81" s="96">
        <v>19</v>
      </c>
    </row>
    <row r="82" ht="33" customHeight="1"/>
    <row r="83" spans="1:10" ht="15">
      <c r="A83" s="478" t="s">
        <v>311</v>
      </c>
      <c r="B83" s="478"/>
      <c r="C83" s="478"/>
      <c r="D83" s="478"/>
      <c r="E83" s="478"/>
      <c r="F83" s="478"/>
      <c r="G83" s="478"/>
      <c r="H83" s="478"/>
      <c r="I83" s="478"/>
      <c r="J83" s="478"/>
    </row>
    <row r="84" ht="6" customHeight="1" thickBot="1"/>
    <row r="85" spans="1:10" ht="12.75" customHeight="1">
      <c r="A85" s="462" t="s">
        <v>0</v>
      </c>
      <c r="B85" s="464" t="s">
        <v>179</v>
      </c>
      <c r="C85" s="464"/>
      <c r="D85" s="464"/>
      <c r="E85" s="464"/>
      <c r="F85" s="466" t="s">
        <v>133</v>
      </c>
      <c r="G85" s="466"/>
      <c r="H85" s="466"/>
      <c r="I85" s="466"/>
      <c r="J85" s="471"/>
    </row>
    <row r="86" spans="1:10" ht="26.25" thickBot="1">
      <c r="A86" s="463"/>
      <c r="B86" s="465"/>
      <c r="C86" s="465"/>
      <c r="D86" s="465"/>
      <c r="E86" s="465"/>
      <c r="F86" s="126" t="s">
        <v>172</v>
      </c>
      <c r="G86" s="126" t="s">
        <v>138</v>
      </c>
      <c r="H86" s="126" t="s">
        <v>173</v>
      </c>
      <c r="I86" s="126" t="s">
        <v>174</v>
      </c>
      <c r="J86" s="127" t="s">
        <v>148</v>
      </c>
    </row>
    <row r="87" spans="1:10" ht="18.75" customHeight="1">
      <c r="A87" s="90">
        <v>1</v>
      </c>
      <c r="B87" s="472" t="s">
        <v>180</v>
      </c>
      <c r="C87" s="472"/>
      <c r="D87" s="472"/>
      <c r="E87" s="472"/>
      <c r="F87" s="89">
        <v>25</v>
      </c>
      <c r="G87" s="89">
        <v>24</v>
      </c>
      <c r="H87" s="89">
        <v>19</v>
      </c>
      <c r="I87" s="89">
        <v>17</v>
      </c>
      <c r="J87" s="91">
        <v>11</v>
      </c>
    </row>
    <row r="88" spans="1:10" ht="15" customHeight="1">
      <c r="A88" s="92">
        <v>2</v>
      </c>
      <c r="B88" s="473" t="s">
        <v>181</v>
      </c>
      <c r="C88" s="473"/>
      <c r="D88" s="473"/>
      <c r="E88" s="473"/>
      <c r="F88" s="3">
        <v>28</v>
      </c>
      <c r="G88" s="3">
        <v>26</v>
      </c>
      <c r="H88" s="3">
        <v>22</v>
      </c>
      <c r="I88" s="3">
        <v>20</v>
      </c>
      <c r="J88" s="93">
        <v>15</v>
      </c>
    </row>
    <row r="89" spans="1:10" ht="15" customHeight="1" thickBot="1">
      <c r="A89" s="94">
        <v>3</v>
      </c>
      <c r="B89" s="469" t="s">
        <v>182</v>
      </c>
      <c r="C89" s="469"/>
      <c r="D89" s="469"/>
      <c r="E89" s="469"/>
      <c r="F89" s="95">
        <v>41</v>
      </c>
      <c r="G89" s="95">
        <v>37</v>
      </c>
      <c r="H89" s="95">
        <v>30</v>
      </c>
      <c r="I89" s="95">
        <v>22</v>
      </c>
      <c r="J89" s="96">
        <v>14</v>
      </c>
    </row>
    <row r="90" ht="30" customHeight="1"/>
    <row r="92" ht="7.5" customHeight="1"/>
    <row r="93" ht="29.25" customHeight="1"/>
    <row r="95" ht="12.75" customHeight="1"/>
    <row r="101" ht="26.25" customHeight="1"/>
    <row r="102" ht="42" customHeight="1"/>
    <row r="103" ht="23.25" customHeight="1"/>
    <row r="107" ht="12.75" customHeight="1"/>
    <row r="108" ht="28.5" customHeight="1"/>
    <row r="110" ht="7.5" customHeight="1"/>
    <row r="111" ht="12.75" customHeight="1"/>
    <row r="112" ht="12.75">
      <c r="A112" s="108"/>
    </row>
    <row r="113" ht="12.75">
      <c r="A113" s="108"/>
    </row>
    <row r="114" ht="12.75">
      <c r="A114" s="108"/>
    </row>
    <row r="115" ht="12.75">
      <c r="A115" s="108"/>
    </row>
    <row r="116" ht="12.75">
      <c r="A116" s="108"/>
    </row>
    <row r="117" ht="12.75">
      <c r="A117" s="108"/>
    </row>
    <row r="118" ht="12.75">
      <c r="A118" s="108"/>
    </row>
    <row r="119" ht="12.75">
      <c r="A119" s="108"/>
    </row>
    <row r="120" ht="12.75">
      <c r="A120" s="108"/>
    </row>
    <row r="121" ht="12.75">
      <c r="A121" s="108"/>
    </row>
    <row r="122" ht="12.75">
      <c r="A122" s="108"/>
    </row>
    <row r="123" ht="33" customHeight="1"/>
    <row r="124" ht="15" customHeight="1"/>
    <row r="125" ht="6" customHeight="1"/>
    <row r="126" ht="23.25" customHeight="1"/>
    <row r="127" ht="27" customHeight="1"/>
    <row r="128" ht="28.5" customHeight="1"/>
  </sheetData>
  <sheetProtection/>
  <mergeCells count="78">
    <mergeCell ref="A4:B4"/>
    <mergeCell ref="C4:D4"/>
    <mergeCell ref="A5:B5"/>
    <mergeCell ref="C5:D5"/>
    <mergeCell ref="A1:B1"/>
    <mergeCell ref="C1:D1"/>
    <mergeCell ref="A2:B2"/>
    <mergeCell ref="C2:D2"/>
    <mergeCell ref="A3:B3"/>
    <mergeCell ref="C3:D3"/>
    <mergeCell ref="B23:E23"/>
    <mergeCell ref="A37:J37"/>
    <mergeCell ref="A9:I9"/>
    <mergeCell ref="A18:A19"/>
    <mergeCell ref="A12:J12"/>
    <mergeCell ref="F18:J18"/>
    <mergeCell ref="B18:E19"/>
    <mergeCell ref="A14:J14"/>
    <mergeCell ref="A53:J53"/>
    <mergeCell ref="A58:J58"/>
    <mergeCell ref="E5:J5"/>
    <mergeCell ref="A66:J66"/>
    <mergeCell ref="A67:J67"/>
    <mergeCell ref="C60:J60"/>
    <mergeCell ref="A54:J54"/>
    <mergeCell ref="A55:J55"/>
    <mergeCell ref="A10:I10"/>
    <mergeCell ref="B22:E22"/>
    <mergeCell ref="A83:J83"/>
    <mergeCell ref="A39:A40"/>
    <mergeCell ref="B39:B40"/>
    <mergeCell ref="C39:J39"/>
    <mergeCell ref="B20:E20"/>
    <mergeCell ref="B21:E21"/>
    <mergeCell ref="A25:J25"/>
    <mergeCell ref="A56:J56"/>
    <mergeCell ref="A72:J72"/>
    <mergeCell ref="B79:E79"/>
    <mergeCell ref="A47:A48"/>
    <mergeCell ref="F76:J76"/>
    <mergeCell ref="A52:J52"/>
    <mergeCell ref="A46:J46"/>
    <mergeCell ref="A60:A61"/>
    <mergeCell ref="A74:J74"/>
    <mergeCell ref="A76:A77"/>
    <mergeCell ref="A69:J69"/>
    <mergeCell ref="A70:J70"/>
    <mergeCell ref="B76:E77"/>
    <mergeCell ref="L3:N3"/>
    <mergeCell ref="L4:N4"/>
    <mergeCell ref="L5:N5"/>
    <mergeCell ref="L6:N6"/>
    <mergeCell ref="L7:N7"/>
    <mergeCell ref="A85:A86"/>
    <mergeCell ref="A29:A30"/>
    <mergeCell ref="B29:B30"/>
    <mergeCell ref="C29:J29"/>
    <mergeCell ref="A45:J45"/>
    <mergeCell ref="B87:E87"/>
    <mergeCell ref="B88:E88"/>
    <mergeCell ref="A51:J51"/>
    <mergeCell ref="B80:E80"/>
    <mergeCell ref="B47:D48"/>
    <mergeCell ref="B49:D49"/>
    <mergeCell ref="B78:E78"/>
    <mergeCell ref="A71:J71"/>
    <mergeCell ref="E47:J47"/>
    <mergeCell ref="B60:B61"/>
    <mergeCell ref="E1:J1"/>
    <mergeCell ref="E2:J2"/>
    <mergeCell ref="E3:J3"/>
    <mergeCell ref="E4:J4"/>
    <mergeCell ref="A27:J27"/>
    <mergeCell ref="B89:E89"/>
    <mergeCell ref="A35:J35"/>
    <mergeCell ref="B81:E81"/>
    <mergeCell ref="F85:J85"/>
    <mergeCell ref="B85:E8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133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00390625" style="0" customWidth="1"/>
    <col min="2" max="2" width="28.875" style="0" customWidth="1"/>
    <col min="3" max="4" width="7.00390625" style="0" customWidth="1"/>
    <col min="5" max="5" width="9.00390625" style="0" customWidth="1"/>
    <col min="6" max="6" width="9.375" style="0" customWidth="1"/>
    <col min="7" max="7" width="7.875" style="0" customWidth="1"/>
    <col min="8" max="8" width="7.25390625" style="0" customWidth="1"/>
    <col min="9" max="9" width="7.875" style="0" customWidth="1"/>
    <col min="10" max="10" width="6.875" style="0" customWidth="1"/>
  </cols>
  <sheetData>
    <row r="1" spans="1:10" ht="12.75">
      <c r="A1" s="400" t="s">
        <v>114</v>
      </c>
      <c r="B1" s="400"/>
      <c r="C1" s="400"/>
      <c r="D1" s="400"/>
      <c r="E1" s="467"/>
      <c r="F1" s="467"/>
      <c r="G1" s="467"/>
      <c r="H1" s="467"/>
      <c r="I1" s="467"/>
      <c r="J1" s="467"/>
    </row>
    <row r="2" spans="1:10" ht="12.75">
      <c r="A2" s="401" t="s">
        <v>115</v>
      </c>
      <c r="B2" s="401"/>
      <c r="C2" s="401"/>
      <c r="D2" s="401"/>
      <c r="E2" s="467"/>
      <c r="F2" s="467"/>
      <c r="G2" s="467"/>
      <c r="H2" s="467"/>
      <c r="I2" s="467"/>
      <c r="J2" s="467"/>
    </row>
    <row r="3" spans="1:14" ht="12.75">
      <c r="A3" s="401" t="s">
        <v>391</v>
      </c>
      <c r="B3" s="401"/>
      <c r="C3" s="401"/>
      <c r="D3" s="401"/>
      <c r="E3" s="467"/>
      <c r="F3" s="467"/>
      <c r="G3" s="467"/>
      <c r="H3" s="467"/>
      <c r="I3" s="467"/>
      <c r="J3" s="467"/>
      <c r="L3" s="447"/>
      <c r="M3" s="447"/>
      <c r="N3" s="447"/>
    </row>
    <row r="4" spans="1:14" ht="12.75">
      <c r="A4" s="401" t="s">
        <v>392</v>
      </c>
      <c r="B4" s="401"/>
      <c r="C4" s="401"/>
      <c r="D4" s="401"/>
      <c r="E4" s="467"/>
      <c r="F4" s="467"/>
      <c r="G4" s="467"/>
      <c r="H4" s="467"/>
      <c r="I4" s="467"/>
      <c r="J4" s="467"/>
      <c r="L4" s="447"/>
      <c r="M4" s="447"/>
      <c r="N4" s="447"/>
    </row>
    <row r="5" spans="1:14" ht="12.75">
      <c r="A5" s="401" t="s">
        <v>393</v>
      </c>
      <c r="B5" s="402"/>
      <c r="C5" s="401"/>
      <c r="D5" s="402"/>
      <c r="E5" s="467"/>
      <c r="F5" s="467"/>
      <c r="G5" s="467"/>
      <c r="H5" s="467"/>
      <c r="I5" s="467"/>
      <c r="J5" s="467"/>
      <c r="L5" s="447"/>
      <c r="M5" s="447"/>
      <c r="N5" s="447"/>
    </row>
    <row r="6" spans="1:14" ht="12.75">
      <c r="A6" s="9"/>
      <c r="B6" s="9" t="s">
        <v>394</v>
      </c>
      <c r="C6" s="9"/>
      <c r="D6" s="9"/>
      <c r="L6" s="447"/>
      <c r="M6" s="447"/>
      <c r="N6" s="447"/>
    </row>
    <row r="7" spans="12:14" ht="12.75">
      <c r="L7" s="447"/>
      <c r="M7" s="447"/>
      <c r="N7" s="447"/>
    </row>
    <row r="9" spans="1:11" ht="33.75">
      <c r="A9" s="455" t="s">
        <v>116</v>
      </c>
      <c r="B9" s="455"/>
      <c r="C9" s="455"/>
      <c r="D9" s="455"/>
      <c r="E9" s="455"/>
      <c r="F9" s="455"/>
      <c r="G9" s="455"/>
      <c r="H9" s="455"/>
      <c r="I9" s="455"/>
      <c r="J9" s="122"/>
      <c r="K9" s="122"/>
    </row>
    <row r="10" spans="1:11" ht="20.25">
      <c r="A10" s="456" t="s">
        <v>350</v>
      </c>
      <c r="B10" s="456"/>
      <c r="C10" s="456"/>
      <c r="D10" s="456"/>
      <c r="E10" s="456"/>
      <c r="F10" s="456"/>
      <c r="G10" s="456"/>
      <c r="H10" s="456"/>
      <c r="I10" s="456"/>
      <c r="J10" s="36"/>
      <c r="K10" s="36"/>
    </row>
    <row r="12" spans="1:10" ht="15">
      <c r="A12" s="478" t="s">
        <v>334</v>
      </c>
      <c r="B12" s="478"/>
      <c r="C12" s="478"/>
      <c r="D12" s="478"/>
      <c r="E12" s="478"/>
      <c r="F12" s="478"/>
      <c r="G12" s="478"/>
      <c r="H12" s="478"/>
      <c r="I12" s="478"/>
      <c r="J12" s="478"/>
    </row>
    <row r="13" ht="7.5" customHeight="1" thickBot="1"/>
    <row r="14" spans="1:10" ht="29.25" customHeight="1">
      <c r="A14" s="462" t="s">
        <v>0</v>
      </c>
      <c r="B14" s="464" t="s">
        <v>183</v>
      </c>
      <c r="C14" s="464"/>
      <c r="D14" s="464" t="s">
        <v>184</v>
      </c>
      <c r="E14" s="464"/>
      <c r="F14" s="464" t="s">
        <v>133</v>
      </c>
      <c r="G14" s="464"/>
      <c r="H14" s="464"/>
      <c r="I14" s="464"/>
      <c r="J14" s="477"/>
    </row>
    <row r="15" spans="1:10" ht="26.25" thickBot="1">
      <c r="A15" s="463"/>
      <c r="B15" s="465"/>
      <c r="C15" s="465"/>
      <c r="D15" s="465"/>
      <c r="E15" s="465"/>
      <c r="F15" s="130" t="s">
        <v>185</v>
      </c>
      <c r="G15" s="130" t="s">
        <v>186</v>
      </c>
      <c r="H15" s="130" t="s">
        <v>187</v>
      </c>
      <c r="I15" s="130" t="s">
        <v>188</v>
      </c>
      <c r="J15" s="131" t="s">
        <v>148</v>
      </c>
    </row>
    <row r="16" spans="1:10" ht="12.75" customHeight="1">
      <c r="A16" s="90">
        <v>1</v>
      </c>
      <c r="B16" s="500" t="s">
        <v>189</v>
      </c>
      <c r="C16" s="500"/>
      <c r="D16" s="521" t="s">
        <v>190</v>
      </c>
      <c r="E16" s="521"/>
      <c r="F16" s="89">
        <v>38</v>
      </c>
      <c r="G16" s="89">
        <v>28</v>
      </c>
      <c r="H16" s="89">
        <v>22</v>
      </c>
      <c r="I16" s="89">
        <v>20</v>
      </c>
      <c r="J16" s="91">
        <v>19</v>
      </c>
    </row>
    <row r="17" spans="1:10" ht="12.75">
      <c r="A17" s="92">
        <v>2</v>
      </c>
      <c r="B17" s="501"/>
      <c r="C17" s="501"/>
      <c r="D17" s="496" t="s">
        <v>191</v>
      </c>
      <c r="E17" s="496"/>
      <c r="F17" s="3">
        <v>45</v>
      </c>
      <c r="G17" s="3">
        <v>33</v>
      </c>
      <c r="H17" s="3">
        <v>27</v>
      </c>
      <c r="I17" s="3">
        <v>25</v>
      </c>
      <c r="J17" s="93">
        <v>24</v>
      </c>
    </row>
    <row r="18" spans="1:10" ht="12.75">
      <c r="A18" s="92">
        <v>3</v>
      </c>
      <c r="B18" s="501"/>
      <c r="C18" s="501"/>
      <c r="D18" s="496" t="s">
        <v>192</v>
      </c>
      <c r="E18" s="496"/>
      <c r="F18" s="3">
        <v>45</v>
      </c>
      <c r="G18" s="3">
        <v>33</v>
      </c>
      <c r="H18" s="3">
        <v>27</v>
      </c>
      <c r="I18" s="3">
        <v>25</v>
      </c>
      <c r="J18" s="93">
        <v>24</v>
      </c>
    </row>
    <row r="19" spans="1:10" ht="13.5" thickBot="1">
      <c r="A19" s="94">
        <v>4</v>
      </c>
      <c r="B19" s="502"/>
      <c r="C19" s="502"/>
      <c r="D19" s="520" t="s">
        <v>193</v>
      </c>
      <c r="E19" s="520"/>
      <c r="F19" s="95">
        <v>67</v>
      </c>
      <c r="G19" s="95">
        <v>48</v>
      </c>
      <c r="H19" s="95">
        <v>38</v>
      </c>
      <c r="I19" s="95">
        <v>37</v>
      </c>
      <c r="J19" s="96">
        <v>35</v>
      </c>
    </row>
    <row r="21" spans="1:10" ht="12.75">
      <c r="A21" s="519" t="s">
        <v>194</v>
      </c>
      <c r="B21" s="519"/>
      <c r="C21" s="519"/>
      <c r="D21" s="519"/>
      <c r="E21" s="519"/>
      <c r="F21" s="519"/>
      <c r="G21" s="519"/>
      <c r="H21" s="519"/>
      <c r="I21" s="519"/>
      <c r="J21" s="519"/>
    </row>
    <row r="22" spans="1:10" ht="26.25" customHeight="1">
      <c r="A22" s="135" t="s">
        <v>0</v>
      </c>
      <c r="B22" s="510" t="s">
        <v>12</v>
      </c>
      <c r="C22" s="510"/>
      <c r="D22" s="510"/>
      <c r="E22" s="510"/>
      <c r="F22" s="510" t="s">
        <v>14</v>
      </c>
      <c r="G22" s="510"/>
      <c r="H22" s="136"/>
      <c r="I22" s="136"/>
      <c r="J22" s="136"/>
    </row>
    <row r="23" spans="1:10" ht="45.75" customHeight="1">
      <c r="A23" s="137">
        <v>1</v>
      </c>
      <c r="B23" s="518" t="s">
        <v>195</v>
      </c>
      <c r="C23" s="518"/>
      <c r="D23" s="518"/>
      <c r="E23" s="518"/>
      <c r="F23" s="509">
        <v>2.5</v>
      </c>
      <c r="G23" s="509"/>
      <c r="H23" s="136"/>
      <c r="I23" s="136"/>
      <c r="J23" s="136"/>
    </row>
    <row r="24" spans="1:10" ht="23.25" customHeight="1">
      <c r="A24" s="137">
        <v>2</v>
      </c>
      <c r="B24" s="518" t="s">
        <v>196</v>
      </c>
      <c r="C24" s="518"/>
      <c r="D24" s="518"/>
      <c r="E24" s="518"/>
      <c r="F24" s="509">
        <v>3.5</v>
      </c>
      <c r="G24" s="509"/>
      <c r="H24" s="136"/>
      <c r="I24" s="136"/>
      <c r="J24" s="136"/>
    </row>
    <row r="25" spans="1:10" ht="12.75">
      <c r="A25" s="137">
        <v>3</v>
      </c>
      <c r="B25" s="518" t="s">
        <v>197</v>
      </c>
      <c r="C25" s="518"/>
      <c r="D25" s="518"/>
      <c r="E25" s="518"/>
      <c r="F25" s="509">
        <v>4.5</v>
      </c>
      <c r="G25" s="509"/>
      <c r="H25" s="136"/>
      <c r="I25" s="136"/>
      <c r="J25" s="136"/>
    </row>
    <row r="26" spans="1:10" ht="12.75">
      <c r="A26" s="137">
        <v>4</v>
      </c>
      <c r="B26" s="518" t="s">
        <v>198</v>
      </c>
      <c r="C26" s="518"/>
      <c r="D26" s="518"/>
      <c r="E26" s="518"/>
      <c r="F26" s="509">
        <v>3.5</v>
      </c>
      <c r="G26" s="509"/>
      <c r="H26" s="136"/>
      <c r="I26" s="136"/>
      <c r="J26" s="136"/>
    </row>
    <row r="27" spans="1:10" ht="12.75">
      <c r="A27" s="137">
        <v>5</v>
      </c>
      <c r="B27" s="518" t="s">
        <v>199</v>
      </c>
      <c r="C27" s="518"/>
      <c r="D27" s="518"/>
      <c r="E27" s="518"/>
      <c r="F27" s="509">
        <v>2.5</v>
      </c>
      <c r="G27" s="509"/>
      <c r="H27" s="136"/>
      <c r="I27" s="136"/>
      <c r="J27" s="136"/>
    </row>
    <row r="28" spans="1:7" ht="12.75">
      <c r="A28" s="134">
        <v>6</v>
      </c>
      <c r="B28" s="497" t="s">
        <v>200</v>
      </c>
      <c r="C28" s="498"/>
      <c r="D28" s="498"/>
      <c r="E28" s="499"/>
      <c r="F28" s="515" t="s">
        <v>201</v>
      </c>
      <c r="G28" s="515"/>
    </row>
    <row r="29" ht="28.5" customHeight="1"/>
    <row r="30" spans="1:10" ht="15">
      <c r="A30" s="478" t="s">
        <v>335</v>
      </c>
      <c r="B30" s="478"/>
      <c r="C30" s="478"/>
      <c r="D30" s="478"/>
      <c r="E30" s="478"/>
      <c r="F30" s="478"/>
      <c r="G30" s="478"/>
      <c r="H30" s="478"/>
      <c r="I30" s="478"/>
      <c r="J30" s="478"/>
    </row>
    <row r="31" ht="7.5" customHeight="1" thickBot="1"/>
    <row r="32" spans="1:10" ht="12.75">
      <c r="A32" s="462" t="s">
        <v>0</v>
      </c>
      <c r="B32" s="464" t="s">
        <v>208</v>
      </c>
      <c r="C32" s="464" t="s">
        <v>209</v>
      </c>
      <c r="D32" s="464"/>
      <c r="E32" s="464"/>
      <c r="F32" s="464"/>
      <c r="G32" s="464"/>
      <c r="H32" s="464"/>
      <c r="I32" s="464"/>
      <c r="J32" s="477"/>
    </row>
    <row r="33" spans="1:11" ht="26.25" thickBot="1">
      <c r="A33" s="463"/>
      <c r="B33" s="465"/>
      <c r="C33" s="130" t="s">
        <v>134</v>
      </c>
      <c r="D33" s="130" t="s">
        <v>135</v>
      </c>
      <c r="E33" s="130" t="s">
        <v>136</v>
      </c>
      <c r="F33" s="130" t="s">
        <v>210</v>
      </c>
      <c r="G33" s="130" t="s">
        <v>211</v>
      </c>
      <c r="H33" s="130" t="s">
        <v>138</v>
      </c>
      <c r="I33" s="130" t="s">
        <v>173</v>
      </c>
      <c r="J33" s="131" t="s">
        <v>174</v>
      </c>
      <c r="K33" s="108"/>
    </row>
    <row r="34" spans="1:11" ht="12.75">
      <c r="A34" s="90">
        <v>1</v>
      </c>
      <c r="B34" s="125" t="s">
        <v>202</v>
      </c>
      <c r="C34" s="139" t="s">
        <v>212</v>
      </c>
      <c r="D34" s="139" t="s">
        <v>213</v>
      </c>
      <c r="E34" s="139" t="s">
        <v>214</v>
      </c>
      <c r="F34" s="139" t="s">
        <v>215</v>
      </c>
      <c r="G34" s="139" t="s">
        <v>216</v>
      </c>
      <c r="H34" s="139" t="s">
        <v>217</v>
      </c>
      <c r="I34" s="139" t="s">
        <v>218</v>
      </c>
      <c r="J34" s="140" t="s">
        <v>219</v>
      </c>
      <c r="K34" s="108"/>
    </row>
    <row r="35" spans="1:11" ht="38.25">
      <c r="A35" s="92">
        <v>2</v>
      </c>
      <c r="B35" s="110" t="s">
        <v>207</v>
      </c>
      <c r="C35" s="118" t="s">
        <v>220</v>
      </c>
      <c r="D35" s="118" t="s">
        <v>221</v>
      </c>
      <c r="E35" s="118" t="s">
        <v>222</v>
      </c>
      <c r="F35" s="118" t="s">
        <v>223</v>
      </c>
      <c r="G35" s="118" t="s">
        <v>224</v>
      </c>
      <c r="H35" s="118" t="s">
        <v>225</v>
      </c>
      <c r="I35" s="118" t="s">
        <v>226</v>
      </c>
      <c r="J35" s="138" t="s">
        <v>227</v>
      </c>
      <c r="K35" s="108"/>
    </row>
    <row r="36" spans="1:11" ht="25.5">
      <c r="A36" s="92">
        <v>3</v>
      </c>
      <c r="B36" s="110" t="s">
        <v>228</v>
      </c>
      <c r="C36" s="118" t="s">
        <v>230</v>
      </c>
      <c r="D36" s="118" t="s">
        <v>231</v>
      </c>
      <c r="E36" s="118" t="s">
        <v>232</v>
      </c>
      <c r="F36" s="118" t="s">
        <v>233</v>
      </c>
      <c r="G36" s="118" t="s">
        <v>234</v>
      </c>
      <c r="H36" s="118" t="s">
        <v>235</v>
      </c>
      <c r="I36" s="118" t="s">
        <v>236</v>
      </c>
      <c r="J36" s="138" t="s">
        <v>237</v>
      </c>
      <c r="K36" s="108"/>
    </row>
    <row r="37" spans="1:11" ht="25.5">
      <c r="A37" s="92">
        <v>4</v>
      </c>
      <c r="B37" s="110" t="s">
        <v>229</v>
      </c>
      <c r="C37" s="118" t="s">
        <v>238</v>
      </c>
      <c r="D37" s="118" t="s">
        <v>239</v>
      </c>
      <c r="E37" s="118" t="s">
        <v>240</v>
      </c>
      <c r="F37" s="118" t="s">
        <v>241</v>
      </c>
      <c r="G37" s="118" t="s">
        <v>242</v>
      </c>
      <c r="H37" s="118" t="s">
        <v>243</v>
      </c>
      <c r="I37" s="118" t="s">
        <v>244</v>
      </c>
      <c r="J37" s="138" t="s">
        <v>245</v>
      </c>
      <c r="K37" s="108"/>
    </row>
    <row r="38" spans="1:11" ht="25.5">
      <c r="A38" s="92">
        <v>5</v>
      </c>
      <c r="B38" s="110" t="s">
        <v>246</v>
      </c>
      <c r="C38" s="118" t="s">
        <v>247</v>
      </c>
      <c r="D38" s="118" t="s">
        <v>248</v>
      </c>
      <c r="E38" s="118" t="s">
        <v>249</v>
      </c>
      <c r="F38" s="118" t="s">
        <v>250</v>
      </c>
      <c r="G38" s="118" t="s">
        <v>251</v>
      </c>
      <c r="H38" s="118" t="s">
        <v>252</v>
      </c>
      <c r="I38" s="118" t="s">
        <v>253</v>
      </c>
      <c r="J38" s="138" t="s">
        <v>254</v>
      </c>
      <c r="K38" s="108"/>
    </row>
    <row r="39" spans="1:11" ht="25.5">
      <c r="A39" s="92">
        <v>6</v>
      </c>
      <c r="B39" s="110" t="s">
        <v>255</v>
      </c>
      <c r="C39" s="118" t="s">
        <v>256</v>
      </c>
      <c r="D39" s="118" t="s">
        <v>257</v>
      </c>
      <c r="E39" s="118" t="s">
        <v>258</v>
      </c>
      <c r="F39" s="118" t="s">
        <v>259</v>
      </c>
      <c r="G39" s="118" t="s">
        <v>260</v>
      </c>
      <c r="H39" s="118" t="s">
        <v>261</v>
      </c>
      <c r="I39" s="118" t="s">
        <v>262</v>
      </c>
      <c r="J39" s="138" t="s">
        <v>263</v>
      </c>
      <c r="K39" s="108"/>
    </row>
    <row r="40" spans="1:11" ht="51">
      <c r="A40" s="92">
        <v>7</v>
      </c>
      <c r="B40" s="110" t="s">
        <v>206</v>
      </c>
      <c r="C40" s="118" t="s">
        <v>264</v>
      </c>
      <c r="D40" s="118" t="s">
        <v>265</v>
      </c>
      <c r="E40" s="118" t="s">
        <v>266</v>
      </c>
      <c r="F40" s="118" t="s">
        <v>267</v>
      </c>
      <c r="G40" s="118" t="s">
        <v>268</v>
      </c>
      <c r="H40" s="118" t="s">
        <v>269</v>
      </c>
      <c r="I40" s="118" t="s">
        <v>270</v>
      </c>
      <c r="J40" s="138" t="s">
        <v>271</v>
      </c>
      <c r="K40" s="108"/>
    </row>
    <row r="41" spans="1:11" ht="51">
      <c r="A41" s="92">
        <v>8</v>
      </c>
      <c r="B41" s="110" t="s">
        <v>205</v>
      </c>
      <c r="C41" s="118" t="s">
        <v>272</v>
      </c>
      <c r="D41" s="118" t="s">
        <v>273</v>
      </c>
      <c r="E41" s="118" t="s">
        <v>274</v>
      </c>
      <c r="F41" s="118" t="s">
        <v>275</v>
      </c>
      <c r="G41" s="118" t="s">
        <v>276</v>
      </c>
      <c r="H41" s="118" t="s">
        <v>277</v>
      </c>
      <c r="I41" s="118" t="s">
        <v>278</v>
      </c>
      <c r="J41" s="138" t="s">
        <v>279</v>
      </c>
      <c r="K41" s="108"/>
    </row>
    <row r="42" spans="1:11" ht="51">
      <c r="A42" s="92">
        <v>9</v>
      </c>
      <c r="B42" s="110" t="s">
        <v>204</v>
      </c>
      <c r="C42" s="118" t="s">
        <v>280</v>
      </c>
      <c r="D42" s="118" t="s">
        <v>281</v>
      </c>
      <c r="E42" s="118" t="s">
        <v>282</v>
      </c>
      <c r="F42" s="118" t="s">
        <v>283</v>
      </c>
      <c r="G42" s="118" t="s">
        <v>284</v>
      </c>
      <c r="H42" s="118" t="s">
        <v>285</v>
      </c>
      <c r="I42" s="118" t="s">
        <v>286</v>
      </c>
      <c r="J42" s="138" t="s">
        <v>287</v>
      </c>
      <c r="K42" s="108"/>
    </row>
    <row r="43" spans="1:11" ht="51.75" thickBot="1">
      <c r="A43" s="94">
        <v>10</v>
      </c>
      <c r="B43" s="114" t="s">
        <v>203</v>
      </c>
      <c r="C43" s="115" t="s">
        <v>288</v>
      </c>
      <c r="D43" s="115" t="s">
        <v>289</v>
      </c>
      <c r="E43" s="115" t="s">
        <v>290</v>
      </c>
      <c r="F43" s="115" t="s">
        <v>291</v>
      </c>
      <c r="G43" s="115" t="s">
        <v>292</v>
      </c>
      <c r="H43" s="115" t="s">
        <v>293</v>
      </c>
      <c r="I43" s="115" t="s">
        <v>294</v>
      </c>
      <c r="J43" s="116" t="s">
        <v>295</v>
      </c>
      <c r="K43" s="108"/>
    </row>
    <row r="46" spans="1:4" ht="15">
      <c r="A46" s="461" t="s">
        <v>337</v>
      </c>
      <c r="B46" s="461"/>
      <c r="C46" s="461"/>
      <c r="D46" s="461"/>
    </row>
    <row r="47" spans="1:10" ht="16.5" thickBot="1">
      <c r="A47" s="162" t="s">
        <v>338</v>
      </c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 customHeight="1">
      <c r="A48" s="11"/>
      <c r="B48" s="503" t="s">
        <v>339</v>
      </c>
      <c r="C48" s="490" t="s">
        <v>340</v>
      </c>
      <c r="D48" s="491"/>
      <c r="E48" s="505" t="s">
        <v>341</v>
      </c>
      <c r="F48" s="506"/>
      <c r="G48" s="507" t="s">
        <v>342</v>
      </c>
      <c r="H48" s="508"/>
      <c r="I48" s="494" t="s">
        <v>343</v>
      </c>
      <c r="J48" s="495"/>
    </row>
    <row r="49" spans="1:10" ht="13.5" customHeight="1" thickBot="1">
      <c r="A49" s="11"/>
      <c r="B49" s="504"/>
      <c r="C49" s="167" t="s">
        <v>344</v>
      </c>
      <c r="D49" s="168" t="s">
        <v>345</v>
      </c>
      <c r="E49" s="169" t="s">
        <v>344</v>
      </c>
      <c r="F49" s="170" t="s">
        <v>345</v>
      </c>
      <c r="G49" s="171" t="s">
        <v>344</v>
      </c>
      <c r="H49" s="172" t="s">
        <v>345</v>
      </c>
      <c r="I49" s="188" t="s">
        <v>344</v>
      </c>
      <c r="J49" s="189" t="s">
        <v>345</v>
      </c>
    </row>
    <row r="50" spans="1:10" ht="12.75">
      <c r="A50" s="11"/>
      <c r="B50" s="164">
        <v>50</v>
      </c>
      <c r="C50" s="175">
        <v>200</v>
      </c>
      <c r="D50" s="176">
        <v>4</v>
      </c>
      <c r="E50" s="200">
        <v>300</v>
      </c>
      <c r="F50" s="201">
        <v>6</v>
      </c>
      <c r="G50" s="210">
        <v>400</v>
      </c>
      <c r="H50" s="211">
        <v>8</v>
      </c>
      <c r="I50" s="217">
        <v>500</v>
      </c>
      <c r="J50" s="218">
        <f>I50/B50</f>
        <v>10</v>
      </c>
    </row>
    <row r="51" spans="1:10" ht="12.75">
      <c r="A51" s="11"/>
      <c r="B51" s="164">
        <v>100</v>
      </c>
      <c r="C51" s="177">
        <v>250</v>
      </c>
      <c r="D51" s="178">
        <f>C51/B51</f>
        <v>2.5</v>
      </c>
      <c r="E51" s="202">
        <f>C51+B51</f>
        <v>350</v>
      </c>
      <c r="F51" s="203">
        <f>E51/B51</f>
        <v>3.5</v>
      </c>
      <c r="G51" s="212">
        <f>C51+(B51*2)</f>
        <v>450</v>
      </c>
      <c r="H51" s="213">
        <f>G51/B51</f>
        <v>4.5</v>
      </c>
      <c r="I51" s="219">
        <f>C51+(B51*3)</f>
        <v>550</v>
      </c>
      <c r="J51" s="220">
        <f>I51/B51</f>
        <v>5.5</v>
      </c>
    </row>
    <row r="52" spans="1:10" ht="12.75">
      <c r="A52" s="11"/>
      <c r="B52" s="165">
        <v>200</v>
      </c>
      <c r="C52" s="179">
        <v>450</v>
      </c>
      <c r="D52" s="180">
        <f aca="true" t="shared" si="0" ref="D52:D62">C52/B52</f>
        <v>2.25</v>
      </c>
      <c r="E52" s="204">
        <f aca="true" t="shared" si="1" ref="E52:E62">C52+B52</f>
        <v>650</v>
      </c>
      <c r="F52" s="205">
        <f aca="true" t="shared" si="2" ref="F52:F62">E52/B52</f>
        <v>3.25</v>
      </c>
      <c r="G52" s="212">
        <f aca="true" t="shared" si="3" ref="G52:G62">C52+(B52*2)</f>
        <v>850</v>
      </c>
      <c r="H52" s="214">
        <f aca="true" t="shared" si="4" ref="H52:H62">G52/B52</f>
        <v>4.25</v>
      </c>
      <c r="I52" s="219">
        <f aca="true" t="shared" si="5" ref="I52:I62">C52+(B52*3)</f>
        <v>1050</v>
      </c>
      <c r="J52" s="221">
        <f aca="true" t="shared" si="6" ref="J52:J62">I52/B52</f>
        <v>5.25</v>
      </c>
    </row>
    <row r="53" spans="1:10" ht="12.75">
      <c r="A53" s="11"/>
      <c r="B53" s="165">
        <v>300</v>
      </c>
      <c r="C53" s="181">
        <v>650</v>
      </c>
      <c r="D53" s="182">
        <f t="shared" si="0"/>
        <v>2.1666666666666665</v>
      </c>
      <c r="E53" s="202">
        <f t="shared" si="1"/>
        <v>950</v>
      </c>
      <c r="F53" s="206">
        <f t="shared" si="2"/>
        <v>3.1666666666666665</v>
      </c>
      <c r="G53" s="212">
        <f t="shared" si="3"/>
        <v>1250</v>
      </c>
      <c r="H53" s="214">
        <f t="shared" si="4"/>
        <v>4.166666666666667</v>
      </c>
      <c r="I53" s="219">
        <f t="shared" si="5"/>
        <v>1550</v>
      </c>
      <c r="J53" s="221">
        <f t="shared" si="6"/>
        <v>5.166666666666667</v>
      </c>
    </row>
    <row r="54" spans="1:10" ht="12.75">
      <c r="A54" s="11"/>
      <c r="B54" s="165">
        <v>400</v>
      </c>
      <c r="C54" s="179">
        <v>850</v>
      </c>
      <c r="D54" s="180">
        <f t="shared" si="0"/>
        <v>2.125</v>
      </c>
      <c r="E54" s="204">
        <f t="shared" si="1"/>
        <v>1250</v>
      </c>
      <c r="F54" s="205">
        <f t="shared" si="2"/>
        <v>3.125</v>
      </c>
      <c r="G54" s="212">
        <f t="shared" si="3"/>
        <v>1650</v>
      </c>
      <c r="H54" s="214">
        <f t="shared" si="4"/>
        <v>4.125</v>
      </c>
      <c r="I54" s="219">
        <f t="shared" si="5"/>
        <v>2050</v>
      </c>
      <c r="J54" s="221">
        <f t="shared" si="6"/>
        <v>5.125</v>
      </c>
    </row>
    <row r="55" spans="1:10" ht="12.75">
      <c r="A55" s="11"/>
      <c r="B55" s="164">
        <v>500</v>
      </c>
      <c r="C55" s="183">
        <v>1000</v>
      </c>
      <c r="D55" s="178">
        <f t="shared" si="0"/>
        <v>2</v>
      </c>
      <c r="E55" s="202">
        <f t="shared" si="1"/>
        <v>1500</v>
      </c>
      <c r="F55" s="203">
        <f t="shared" si="2"/>
        <v>3</v>
      </c>
      <c r="G55" s="212">
        <f t="shared" si="3"/>
        <v>2000</v>
      </c>
      <c r="H55" s="213">
        <f t="shared" si="4"/>
        <v>4</v>
      </c>
      <c r="I55" s="219">
        <f t="shared" si="5"/>
        <v>2500</v>
      </c>
      <c r="J55" s="220">
        <f t="shared" si="6"/>
        <v>5</v>
      </c>
    </row>
    <row r="56" spans="1:10" ht="12.75">
      <c r="A56" s="11"/>
      <c r="B56" s="164">
        <v>600</v>
      </c>
      <c r="C56" s="179">
        <v>1150</v>
      </c>
      <c r="D56" s="180">
        <f t="shared" si="0"/>
        <v>1.9166666666666667</v>
      </c>
      <c r="E56" s="204">
        <f t="shared" si="1"/>
        <v>1750</v>
      </c>
      <c r="F56" s="205">
        <f t="shared" si="2"/>
        <v>2.9166666666666665</v>
      </c>
      <c r="G56" s="212">
        <f t="shared" si="3"/>
        <v>2350</v>
      </c>
      <c r="H56" s="214">
        <f t="shared" si="4"/>
        <v>3.9166666666666665</v>
      </c>
      <c r="I56" s="219">
        <f t="shared" si="5"/>
        <v>2950</v>
      </c>
      <c r="J56" s="221">
        <f t="shared" si="6"/>
        <v>4.916666666666667</v>
      </c>
    </row>
    <row r="57" spans="1:10" ht="12.75">
      <c r="A57" s="11"/>
      <c r="B57" s="164">
        <v>700</v>
      </c>
      <c r="C57" s="181">
        <v>1350</v>
      </c>
      <c r="D57" s="182">
        <f t="shared" si="0"/>
        <v>1.9285714285714286</v>
      </c>
      <c r="E57" s="202">
        <f t="shared" si="1"/>
        <v>2050</v>
      </c>
      <c r="F57" s="206">
        <f t="shared" si="2"/>
        <v>2.9285714285714284</v>
      </c>
      <c r="G57" s="212">
        <f t="shared" si="3"/>
        <v>2750</v>
      </c>
      <c r="H57" s="214">
        <f t="shared" si="4"/>
        <v>3.9285714285714284</v>
      </c>
      <c r="I57" s="219">
        <f t="shared" si="5"/>
        <v>3450</v>
      </c>
      <c r="J57" s="221">
        <f t="shared" si="6"/>
        <v>4.928571428571429</v>
      </c>
    </row>
    <row r="58" spans="1:10" ht="12.75">
      <c r="A58" s="11"/>
      <c r="B58" s="164">
        <v>800</v>
      </c>
      <c r="C58" s="179">
        <v>1450</v>
      </c>
      <c r="D58" s="180">
        <f t="shared" si="0"/>
        <v>1.8125</v>
      </c>
      <c r="E58" s="204">
        <f t="shared" si="1"/>
        <v>2250</v>
      </c>
      <c r="F58" s="205">
        <f t="shared" si="2"/>
        <v>2.8125</v>
      </c>
      <c r="G58" s="212">
        <f t="shared" si="3"/>
        <v>3050</v>
      </c>
      <c r="H58" s="214">
        <f t="shared" si="4"/>
        <v>3.8125</v>
      </c>
      <c r="I58" s="219">
        <f t="shared" si="5"/>
        <v>3850</v>
      </c>
      <c r="J58" s="221">
        <f t="shared" si="6"/>
        <v>4.8125</v>
      </c>
    </row>
    <row r="59" spans="1:10" ht="12.75">
      <c r="A59" s="11"/>
      <c r="B59" s="164">
        <v>900</v>
      </c>
      <c r="C59" s="181">
        <v>1600</v>
      </c>
      <c r="D59" s="182">
        <f t="shared" si="0"/>
        <v>1.7777777777777777</v>
      </c>
      <c r="E59" s="202">
        <f t="shared" si="1"/>
        <v>2500</v>
      </c>
      <c r="F59" s="206">
        <f t="shared" si="2"/>
        <v>2.7777777777777777</v>
      </c>
      <c r="G59" s="212">
        <f t="shared" si="3"/>
        <v>3400</v>
      </c>
      <c r="H59" s="214">
        <f t="shared" si="4"/>
        <v>3.7777777777777777</v>
      </c>
      <c r="I59" s="219">
        <f t="shared" si="5"/>
        <v>4300</v>
      </c>
      <c r="J59" s="221">
        <f t="shared" si="6"/>
        <v>4.777777777777778</v>
      </c>
    </row>
    <row r="60" spans="1:10" ht="12.75">
      <c r="A60" s="11"/>
      <c r="B60" s="164">
        <v>1000</v>
      </c>
      <c r="C60" s="184">
        <v>1700</v>
      </c>
      <c r="D60" s="185">
        <f t="shared" si="0"/>
        <v>1.7</v>
      </c>
      <c r="E60" s="204">
        <f t="shared" si="1"/>
        <v>2700</v>
      </c>
      <c r="F60" s="207">
        <f t="shared" si="2"/>
        <v>2.7</v>
      </c>
      <c r="G60" s="212">
        <f t="shared" si="3"/>
        <v>3700</v>
      </c>
      <c r="H60" s="213">
        <f t="shared" si="4"/>
        <v>3.7</v>
      </c>
      <c r="I60" s="219">
        <f t="shared" si="5"/>
        <v>4700</v>
      </c>
      <c r="J60" s="220">
        <f t="shared" si="6"/>
        <v>4.7</v>
      </c>
    </row>
    <row r="61" spans="1:10" ht="12.75">
      <c r="A61" s="11"/>
      <c r="B61" s="165">
        <v>1500</v>
      </c>
      <c r="C61" s="181">
        <v>2400</v>
      </c>
      <c r="D61" s="182">
        <f t="shared" si="0"/>
        <v>1.6</v>
      </c>
      <c r="E61" s="202">
        <f t="shared" si="1"/>
        <v>3900</v>
      </c>
      <c r="F61" s="206">
        <f t="shared" si="2"/>
        <v>2.6</v>
      </c>
      <c r="G61" s="212">
        <f t="shared" si="3"/>
        <v>5400</v>
      </c>
      <c r="H61" s="214">
        <f t="shared" si="4"/>
        <v>3.6</v>
      </c>
      <c r="I61" s="219">
        <f t="shared" si="5"/>
        <v>6900</v>
      </c>
      <c r="J61" s="221">
        <f t="shared" si="6"/>
        <v>4.6</v>
      </c>
    </row>
    <row r="62" spans="1:10" ht="13.5" thickBot="1">
      <c r="A62" s="11"/>
      <c r="B62" s="166">
        <v>2000</v>
      </c>
      <c r="C62" s="186">
        <v>3000</v>
      </c>
      <c r="D62" s="187">
        <f t="shared" si="0"/>
        <v>1.5</v>
      </c>
      <c r="E62" s="208">
        <f t="shared" si="1"/>
        <v>5000</v>
      </c>
      <c r="F62" s="209">
        <f t="shared" si="2"/>
        <v>2.5</v>
      </c>
      <c r="G62" s="215">
        <f t="shared" si="3"/>
        <v>7000</v>
      </c>
      <c r="H62" s="216">
        <f t="shared" si="4"/>
        <v>3.5</v>
      </c>
      <c r="I62" s="222">
        <f t="shared" si="5"/>
        <v>9000</v>
      </c>
      <c r="J62" s="223">
        <f t="shared" si="6"/>
        <v>4.5</v>
      </c>
    </row>
    <row r="63" spans="1:10" ht="13.5" thickBot="1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 customHeight="1">
      <c r="A64" s="11"/>
      <c r="B64" s="516" t="s">
        <v>346</v>
      </c>
      <c r="C64" s="490" t="s">
        <v>340</v>
      </c>
      <c r="D64" s="491"/>
      <c r="E64" s="505" t="s">
        <v>341</v>
      </c>
      <c r="F64" s="506"/>
      <c r="G64" s="507" t="s">
        <v>342</v>
      </c>
      <c r="H64" s="508"/>
      <c r="I64" s="494" t="s">
        <v>343</v>
      </c>
      <c r="J64" s="495"/>
    </row>
    <row r="65" spans="1:10" ht="13.5" customHeight="1" thickBot="1">
      <c r="A65" s="11"/>
      <c r="B65" s="517"/>
      <c r="C65" s="167" t="s">
        <v>344</v>
      </c>
      <c r="D65" s="190" t="s">
        <v>345</v>
      </c>
      <c r="E65" s="191" t="s">
        <v>344</v>
      </c>
      <c r="F65" s="192" t="s">
        <v>345</v>
      </c>
      <c r="G65" s="193" t="s">
        <v>344</v>
      </c>
      <c r="H65" s="194" t="s">
        <v>345</v>
      </c>
      <c r="I65" s="195" t="s">
        <v>344</v>
      </c>
      <c r="J65" s="189" t="s">
        <v>345</v>
      </c>
    </row>
    <row r="66" spans="1:10" ht="12.75">
      <c r="A66" s="11"/>
      <c r="B66" s="164">
        <v>50</v>
      </c>
      <c r="C66" s="175">
        <v>300</v>
      </c>
      <c r="D66" s="176">
        <f>C66/B66</f>
        <v>6</v>
      </c>
      <c r="E66" s="224">
        <v>400</v>
      </c>
      <c r="F66" s="201">
        <f>E66/B66</f>
        <v>8</v>
      </c>
      <c r="G66" s="210">
        <v>500</v>
      </c>
      <c r="H66" s="211">
        <f>G66/B66</f>
        <v>10</v>
      </c>
      <c r="I66" s="217">
        <v>600</v>
      </c>
      <c r="J66" s="218">
        <f>I66/B66</f>
        <v>12</v>
      </c>
    </row>
    <row r="67" spans="1:10" ht="12.75">
      <c r="A67" s="11"/>
      <c r="B67" s="164">
        <v>100</v>
      </c>
      <c r="C67" s="177">
        <v>400</v>
      </c>
      <c r="D67" s="178">
        <f>C67/B67</f>
        <v>4</v>
      </c>
      <c r="E67" s="173">
        <f>C67+B67</f>
        <v>500</v>
      </c>
      <c r="F67" s="203">
        <f>E67/B67</f>
        <v>5</v>
      </c>
      <c r="G67" s="212">
        <f>C67+(B67*2)</f>
        <v>600</v>
      </c>
      <c r="H67" s="213">
        <f>G67/B67</f>
        <v>6</v>
      </c>
      <c r="I67" s="219">
        <f>C67+(B67*3)</f>
        <v>700</v>
      </c>
      <c r="J67" s="220">
        <f>I67/B67</f>
        <v>7</v>
      </c>
    </row>
    <row r="68" spans="1:10" ht="12.75">
      <c r="A68" s="11"/>
      <c r="B68" s="165">
        <v>200</v>
      </c>
      <c r="C68" s="179">
        <v>750</v>
      </c>
      <c r="D68" s="180">
        <f aca="true" t="shared" si="7" ref="D68:D78">C68/B68</f>
        <v>3.75</v>
      </c>
      <c r="E68" s="174">
        <f aca="true" t="shared" si="8" ref="E68:E78">C68+B68</f>
        <v>950</v>
      </c>
      <c r="F68" s="205">
        <f aca="true" t="shared" si="9" ref="F68:F78">E68/B68</f>
        <v>4.75</v>
      </c>
      <c r="G68" s="212">
        <f aca="true" t="shared" si="10" ref="G68:G78">C68+(B68*2)</f>
        <v>1150</v>
      </c>
      <c r="H68" s="214">
        <f aca="true" t="shared" si="11" ref="H68:H77">G68/B68</f>
        <v>5.75</v>
      </c>
      <c r="I68" s="219">
        <f aca="true" t="shared" si="12" ref="I68:I78">C68+(B68*3)</f>
        <v>1350</v>
      </c>
      <c r="J68" s="221">
        <f aca="true" t="shared" si="13" ref="J68:J78">I68/B68</f>
        <v>6.75</v>
      </c>
    </row>
    <row r="69" spans="1:10" ht="12.75">
      <c r="A69" s="11"/>
      <c r="B69" s="165">
        <v>300</v>
      </c>
      <c r="C69" s="181">
        <v>1100</v>
      </c>
      <c r="D69" s="182">
        <f t="shared" si="7"/>
        <v>3.6666666666666665</v>
      </c>
      <c r="E69" s="173">
        <f t="shared" si="8"/>
        <v>1400</v>
      </c>
      <c r="F69" s="206">
        <f t="shared" si="9"/>
        <v>4.666666666666667</v>
      </c>
      <c r="G69" s="212">
        <f t="shared" si="10"/>
        <v>1700</v>
      </c>
      <c r="H69" s="214">
        <f t="shared" si="11"/>
        <v>5.666666666666667</v>
      </c>
      <c r="I69" s="219">
        <f t="shared" si="12"/>
        <v>2000</v>
      </c>
      <c r="J69" s="221">
        <f t="shared" si="13"/>
        <v>6.666666666666667</v>
      </c>
    </row>
    <row r="70" spans="1:10" ht="12.75">
      <c r="A70" s="11"/>
      <c r="B70" s="165">
        <v>400</v>
      </c>
      <c r="C70" s="179">
        <v>1400</v>
      </c>
      <c r="D70" s="180">
        <f t="shared" si="7"/>
        <v>3.5</v>
      </c>
      <c r="E70" s="174">
        <f t="shared" si="8"/>
        <v>1800</v>
      </c>
      <c r="F70" s="205">
        <f t="shared" si="9"/>
        <v>4.5</v>
      </c>
      <c r="G70" s="212">
        <f t="shared" si="10"/>
        <v>2200</v>
      </c>
      <c r="H70" s="214">
        <f t="shared" si="11"/>
        <v>5.5</v>
      </c>
      <c r="I70" s="219">
        <f t="shared" si="12"/>
        <v>2600</v>
      </c>
      <c r="J70" s="221">
        <f t="shared" si="13"/>
        <v>6.5</v>
      </c>
    </row>
    <row r="71" spans="1:10" ht="12.75">
      <c r="A71" s="11"/>
      <c r="B71" s="164">
        <v>500</v>
      </c>
      <c r="C71" s="183">
        <v>1500</v>
      </c>
      <c r="D71" s="178">
        <f t="shared" si="7"/>
        <v>3</v>
      </c>
      <c r="E71" s="173">
        <f t="shared" si="8"/>
        <v>2000</v>
      </c>
      <c r="F71" s="203">
        <f t="shared" si="9"/>
        <v>4</v>
      </c>
      <c r="G71" s="212">
        <f t="shared" si="10"/>
        <v>2500</v>
      </c>
      <c r="H71" s="213">
        <f t="shared" si="11"/>
        <v>5</v>
      </c>
      <c r="I71" s="219">
        <f t="shared" si="12"/>
        <v>3000</v>
      </c>
      <c r="J71" s="220">
        <f t="shared" si="13"/>
        <v>6</v>
      </c>
    </row>
    <row r="72" spans="1:10" ht="12.75">
      <c r="A72" s="11"/>
      <c r="B72" s="164">
        <v>600</v>
      </c>
      <c r="C72" s="179">
        <v>1750</v>
      </c>
      <c r="D72" s="180">
        <f t="shared" si="7"/>
        <v>2.9166666666666665</v>
      </c>
      <c r="E72" s="174">
        <f t="shared" si="8"/>
        <v>2350</v>
      </c>
      <c r="F72" s="205">
        <f t="shared" si="9"/>
        <v>3.9166666666666665</v>
      </c>
      <c r="G72" s="212">
        <f t="shared" si="10"/>
        <v>2950</v>
      </c>
      <c r="H72" s="214">
        <f t="shared" si="11"/>
        <v>4.916666666666667</v>
      </c>
      <c r="I72" s="219">
        <f t="shared" si="12"/>
        <v>3550</v>
      </c>
      <c r="J72" s="221">
        <f t="shared" si="13"/>
        <v>5.916666666666667</v>
      </c>
    </row>
    <row r="73" spans="1:10" ht="12.75">
      <c r="A73" s="11"/>
      <c r="B73" s="164">
        <v>700</v>
      </c>
      <c r="C73" s="181">
        <v>2000</v>
      </c>
      <c r="D73" s="182">
        <f t="shared" si="7"/>
        <v>2.857142857142857</v>
      </c>
      <c r="E73" s="173">
        <f t="shared" si="8"/>
        <v>2700</v>
      </c>
      <c r="F73" s="206">
        <f t="shared" si="9"/>
        <v>3.857142857142857</v>
      </c>
      <c r="G73" s="212">
        <f t="shared" si="10"/>
        <v>3400</v>
      </c>
      <c r="H73" s="214">
        <f t="shared" si="11"/>
        <v>4.857142857142857</v>
      </c>
      <c r="I73" s="219">
        <f t="shared" si="12"/>
        <v>4100</v>
      </c>
      <c r="J73" s="221">
        <f t="shared" si="13"/>
        <v>5.857142857142857</v>
      </c>
    </row>
    <row r="74" spans="1:10" ht="12.75">
      <c r="A74" s="11"/>
      <c r="B74" s="164">
        <v>800</v>
      </c>
      <c r="C74" s="179">
        <v>2150</v>
      </c>
      <c r="D74" s="180">
        <f t="shared" si="7"/>
        <v>2.6875</v>
      </c>
      <c r="E74" s="174">
        <f t="shared" si="8"/>
        <v>2950</v>
      </c>
      <c r="F74" s="205">
        <f t="shared" si="9"/>
        <v>3.6875</v>
      </c>
      <c r="G74" s="212">
        <f t="shared" si="10"/>
        <v>3750</v>
      </c>
      <c r="H74" s="214">
        <f t="shared" si="11"/>
        <v>4.6875</v>
      </c>
      <c r="I74" s="219">
        <f t="shared" si="12"/>
        <v>4550</v>
      </c>
      <c r="J74" s="221">
        <f t="shared" si="13"/>
        <v>5.6875</v>
      </c>
    </row>
    <row r="75" spans="1:10" ht="12.75">
      <c r="A75" s="11"/>
      <c r="B75" s="164">
        <v>900</v>
      </c>
      <c r="C75" s="181">
        <v>2300</v>
      </c>
      <c r="D75" s="182">
        <f t="shared" si="7"/>
        <v>2.5555555555555554</v>
      </c>
      <c r="E75" s="173">
        <f t="shared" si="8"/>
        <v>3200</v>
      </c>
      <c r="F75" s="206">
        <f t="shared" si="9"/>
        <v>3.5555555555555554</v>
      </c>
      <c r="G75" s="212">
        <f t="shared" si="10"/>
        <v>4100</v>
      </c>
      <c r="H75" s="214">
        <f t="shared" si="11"/>
        <v>4.555555555555555</v>
      </c>
      <c r="I75" s="219">
        <f t="shared" si="12"/>
        <v>5000</v>
      </c>
      <c r="J75" s="221">
        <f t="shared" si="13"/>
        <v>5.555555555555555</v>
      </c>
    </row>
    <row r="76" spans="1:10" ht="12.75">
      <c r="A76" s="11"/>
      <c r="B76" s="164">
        <v>1000</v>
      </c>
      <c r="C76" s="184">
        <v>2500</v>
      </c>
      <c r="D76" s="185">
        <f t="shared" si="7"/>
        <v>2.5</v>
      </c>
      <c r="E76" s="174">
        <f t="shared" si="8"/>
        <v>3500</v>
      </c>
      <c r="F76" s="207">
        <f t="shared" si="9"/>
        <v>3.5</v>
      </c>
      <c r="G76" s="212">
        <f t="shared" si="10"/>
        <v>4500</v>
      </c>
      <c r="H76" s="213">
        <f t="shared" si="11"/>
        <v>4.5</v>
      </c>
      <c r="I76" s="219">
        <f t="shared" si="12"/>
        <v>5500</v>
      </c>
      <c r="J76" s="220">
        <f t="shared" si="13"/>
        <v>5.5</v>
      </c>
    </row>
    <row r="77" spans="1:10" ht="12.75">
      <c r="A77" s="11"/>
      <c r="B77" s="165">
        <v>1500</v>
      </c>
      <c r="C77" s="181">
        <v>3600</v>
      </c>
      <c r="D77" s="182">
        <f t="shared" si="7"/>
        <v>2.4</v>
      </c>
      <c r="E77" s="202">
        <f t="shared" si="8"/>
        <v>5100</v>
      </c>
      <c r="F77" s="206">
        <f t="shared" si="9"/>
        <v>3.4</v>
      </c>
      <c r="G77" s="212">
        <f t="shared" si="10"/>
        <v>6600</v>
      </c>
      <c r="H77" s="214">
        <f t="shared" si="11"/>
        <v>4.4</v>
      </c>
      <c r="I77" s="219">
        <f t="shared" si="12"/>
        <v>8100</v>
      </c>
      <c r="J77" s="221">
        <f t="shared" si="13"/>
        <v>5.4</v>
      </c>
    </row>
    <row r="78" spans="1:10" ht="13.5" thickBot="1">
      <c r="A78" s="11"/>
      <c r="B78" s="166">
        <v>2000</v>
      </c>
      <c r="C78" s="186">
        <v>4600</v>
      </c>
      <c r="D78" s="187">
        <f t="shared" si="7"/>
        <v>2.3</v>
      </c>
      <c r="E78" s="225">
        <f t="shared" si="8"/>
        <v>6600</v>
      </c>
      <c r="F78" s="226">
        <f t="shared" si="9"/>
        <v>3.3</v>
      </c>
      <c r="G78" s="215">
        <f t="shared" si="10"/>
        <v>8600</v>
      </c>
      <c r="H78" s="216">
        <f>G78/B78</f>
        <v>4.3</v>
      </c>
      <c r="I78" s="222">
        <f t="shared" si="12"/>
        <v>10600</v>
      </c>
      <c r="J78" s="223">
        <f t="shared" si="13"/>
        <v>5.3</v>
      </c>
    </row>
    <row r="79" spans="1:10" ht="13.5" thickBot="1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 customHeight="1">
      <c r="A80" s="11"/>
      <c r="B80" s="503" t="s">
        <v>347</v>
      </c>
      <c r="C80" s="490" t="s">
        <v>340</v>
      </c>
      <c r="D80" s="491"/>
      <c r="E80" s="505" t="s">
        <v>341</v>
      </c>
      <c r="F80" s="506"/>
      <c r="G80" s="507" t="s">
        <v>342</v>
      </c>
      <c r="H80" s="508"/>
      <c r="I80" s="494" t="s">
        <v>343</v>
      </c>
      <c r="J80" s="495"/>
    </row>
    <row r="81" spans="1:10" ht="13.5" customHeight="1" thickBot="1">
      <c r="A81" s="11"/>
      <c r="B81" s="504"/>
      <c r="C81" s="167" t="s">
        <v>344</v>
      </c>
      <c r="D81" s="190" t="s">
        <v>345</v>
      </c>
      <c r="E81" s="169" t="s">
        <v>344</v>
      </c>
      <c r="F81" s="170" t="s">
        <v>345</v>
      </c>
      <c r="G81" s="193" t="s">
        <v>344</v>
      </c>
      <c r="H81" s="194" t="s">
        <v>345</v>
      </c>
      <c r="I81" s="195" t="s">
        <v>344</v>
      </c>
      <c r="J81" s="189" t="s">
        <v>345</v>
      </c>
    </row>
    <row r="82" spans="1:10" ht="12.75">
      <c r="A82" s="11"/>
      <c r="B82" s="164">
        <v>50</v>
      </c>
      <c r="C82" s="175">
        <v>300</v>
      </c>
      <c r="D82" s="176">
        <f>C82/B82</f>
        <v>6</v>
      </c>
      <c r="E82" s="200">
        <v>400</v>
      </c>
      <c r="F82" s="201">
        <f>E82/B82</f>
        <v>8</v>
      </c>
      <c r="G82" s="210">
        <v>500</v>
      </c>
      <c r="H82" s="211">
        <f>G82/B82</f>
        <v>10</v>
      </c>
      <c r="I82" s="217">
        <v>600</v>
      </c>
      <c r="J82" s="218">
        <f>I82/B82</f>
        <v>12</v>
      </c>
    </row>
    <row r="83" spans="1:10" ht="12.75">
      <c r="A83" s="11"/>
      <c r="B83" s="164">
        <v>100</v>
      </c>
      <c r="C83" s="177">
        <v>400</v>
      </c>
      <c r="D83" s="178">
        <f>C83/B83</f>
        <v>4</v>
      </c>
      <c r="E83" s="202">
        <f>C83+B83</f>
        <v>500</v>
      </c>
      <c r="F83" s="203">
        <f>E83/B83</f>
        <v>5</v>
      </c>
      <c r="G83" s="212">
        <f>C83+(2*B83)</f>
        <v>600</v>
      </c>
      <c r="H83" s="213">
        <f>G83/B83</f>
        <v>6</v>
      </c>
      <c r="I83" s="219">
        <f>C83+(3*B83)</f>
        <v>700</v>
      </c>
      <c r="J83" s="220">
        <f>I83/B83</f>
        <v>7</v>
      </c>
    </row>
    <row r="84" spans="1:10" ht="12.75">
      <c r="A84" s="11"/>
      <c r="B84" s="165">
        <v>200</v>
      </c>
      <c r="C84" s="179">
        <v>800</v>
      </c>
      <c r="D84" s="197">
        <f aca="true" t="shared" si="14" ref="D84:D94">C84/B84</f>
        <v>4</v>
      </c>
      <c r="E84" s="204">
        <f aca="true" t="shared" si="15" ref="E84:E94">C84+B84</f>
        <v>1000</v>
      </c>
      <c r="F84" s="205">
        <f aca="true" t="shared" si="16" ref="F84:F94">E84/B84</f>
        <v>5</v>
      </c>
      <c r="G84" s="212">
        <f aca="true" t="shared" si="17" ref="G84:G94">C84+(2*B84)</f>
        <v>1200</v>
      </c>
      <c r="H84" s="214">
        <f aca="true" t="shared" si="18" ref="H84:H94">G84/B84</f>
        <v>6</v>
      </c>
      <c r="I84" s="219">
        <f aca="true" t="shared" si="19" ref="I84:I94">C84+(3*B84)</f>
        <v>1400</v>
      </c>
      <c r="J84" s="221">
        <f aca="true" t="shared" si="20" ref="J84:J94">I84/B84</f>
        <v>7</v>
      </c>
    </row>
    <row r="85" spans="1:10" ht="12.75">
      <c r="A85" s="11"/>
      <c r="B85" s="165">
        <v>300</v>
      </c>
      <c r="C85" s="181">
        <v>1150</v>
      </c>
      <c r="D85" s="182">
        <f t="shared" si="14"/>
        <v>3.8333333333333335</v>
      </c>
      <c r="E85" s="202">
        <f t="shared" si="15"/>
        <v>1450</v>
      </c>
      <c r="F85" s="206">
        <f t="shared" si="16"/>
        <v>4.833333333333333</v>
      </c>
      <c r="G85" s="212">
        <f t="shared" si="17"/>
        <v>1750</v>
      </c>
      <c r="H85" s="214">
        <f t="shared" si="18"/>
        <v>5.833333333333333</v>
      </c>
      <c r="I85" s="219">
        <f t="shared" si="19"/>
        <v>2050</v>
      </c>
      <c r="J85" s="221">
        <f t="shared" si="20"/>
        <v>6.833333333333333</v>
      </c>
    </row>
    <row r="86" spans="1:10" ht="12.75">
      <c r="A86" s="11"/>
      <c r="B86" s="165">
        <v>400</v>
      </c>
      <c r="C86" s="179">
        <v>1500</v>
      </c>
      <c r="D86" s="197">
        <f t="shared" si="14"/>
        <v>3.75</v>
      </c>
      <c r="E86" s="204">
        <f t="shared" si="15"/>
        <v>1900</v>
      </c>
      <c r="F86" s="205">
        <f t="shared" si="16"/>
        <v>4.75</v>
      </c>
      <c r="G86" s="212">
        <f t="shared" si="17"/>
        <v>2300</v>
      </c>
      <c r="H86" s="214">
        <f t="shared" si="18"/>
        <v>5.75</v>
      </c>
      <c r="I86" s="219">
        <f t="shared" si="19"/>
        <v>2700</v>
      </c>
      <c r="J86" s="221">
        <f t="shared" si="20"/>
        <v>6.75</v>
      </c>
    </row>
    <row r="87" spans="1:10" ht="12.75">
      <c r="A87" s="11"/>
      <c r="B87" s="164">
        <v>500</v>
      </c>
      <c r="C87" s="183">
        <v>1800</v>
      </c>
      <c r="D87" s="178">
        <f t="shared" si="14"/>
        <v>3.6</v>
      </c>
      <c r="E87" s="202">
        <f t="shared" si="15"/>
        <v>2300</v>
      </c>
      <c r="F87" s="203">
        <f t="shared" si="16"/>
        <v>4.6</v>
      </c>
      <c r="G87" s="212">
        <f t="shared" si="17"/>
        <v>2800</v>
      </c>
      <c r="H87" s="213">
        <f t="shared" si="18"/>
        <v>5.6</v>
      </c>
      <c r="I87" s="219">
        <f t="shared" si="19"/>
        <v>3300</v>
      </c>
      <c r="J87" s="220">
        <f t="shared" si="20"/>
        <v>6.6</v>
      </c>
    </row>
    <row r="88" spans="1:10" ht="12.75">
      <c r="A88" s="11"/>
      <c r="B88" s="164">
        <v>600</v>
      </c>
      <c r="C88" s="179">
        <v>2100</v>
      </c>
      <c r="D88" s="197">
        <f t="shared" si="14"/>
        <v>3.5</v>
      </c>
      <c r="E88" s="204">
        <f t="shared" si="15"/>
        <v>2700</v>
      </c>
      <c r="F88" s="205">
        <f t="shared" si="16"/>
        <v>4.5</v>
      </c>
      <c r="G88" s="212">
        <f t="shared" si="17"/>
        <v>3300</v>
      </c>
      <c r="H88" s="214">
        <f t="shared" si="18"/>
        <v>5.5</v>
      </c>
      <c r="I88" s="219">
        <f t="shared" si="19"/>
        <v>3900</v>
      </c>
      <c r="J88" s="221">
        <f t="shared" si="20"/>
        <v>6.5</v>
      </c>
    </row>
    <row r="89" spans="1:10" ht="12.75">
      <c r="A89" s="11"/>
      <c r="B89" s="164">
        <v>700</v>
      </c>
      <c r="C89" s="181">
        <v>2400</v>
      </c>
      <c r="D89" s="182">
        <f t="shared" si="14"/>
        <v>3.4285714285714284</v>
      </c>
      <c r="E89" s="202">
        <f t="shared" si="15"/>
        <v>3100</v>
      </c>
      <c r="F89" s="206">
        <f t="shared" si="16"/>
        <v>4.428571428571429</v>
      </c>
      <c r="G89" s="212">
        <f t="shared" si="17"/>
        <v>3800</v>
      </c>
      <c r="H89" s="214">
        <f t="shared" si="18"/>
        <v>5.428571428571429</v>
      </c>
      <c r="I89" s="219">
        <f t="shared" si="19"/>
        <v>4500</v>
      </c>
      <c r="J89" s="221">
        <f t="shared" si="20"/>
        <v>6.428571428571429</v>
      </c>
    </row>
    <row r="90" spans="1:10" ht="12.75">
      <c r="A90" s="11"/>
      <c r="B90" s="164">
        <v>800</v>
      </c>
      <c r="C90" s="179">
        <v>2700</v>
      </c>
      <c r="D90" s="197">
        <f t="shared" si="14"/>
        <v>3.375</v>
      </c>
      <c r="E90" s="204">
        <f t="shared" si="15"/>
        <v>3500</v>
      </c>
      <c r="F90" s="205">
        <f t="shared" si="16"/>
        <v>4.375</v>
      </c>
      <c r="G90" s="212">
        <f t="shared" si="17"/>
        <v>4300</v>
      </c>
      <c r="H90" s="214">
        <f t="shared" si="18"/>
        <v>5.375</v>
      </c>
      <c r="I90" s="219">
        <f t="shared" si="19"/>
        <v>5100</v>
      </c>
      <c r="J90" s="221">
        <f t="shared" si="20"/>
        <v>6.375</v>
      </c>
    </row>
    <row r="91" spans="1:10" ht="12.75">
      <c r="A91" s="11"/>
      <c r="B91" s="164">
        <v>900</v>
      </c>
      <c r="C91" s="181">
        <v>3000</v>
      </c>
      <c r="D91" s="182">
        <f t="shared" si="14"/>
        <v>3.3333333333333335</v>
      </c>
      <c r="E91" s="202">
        <f t="shared" si="15"/>
        <v>3900</v>
      </c>
      <c r="F91" s="206">
        <f t="shared" si="16"/>
        <v>4.333333333333333</v>
      </c>
      <c r="G91" s="212">
        <f t="shared" si="17"/>
        <v>4800</v>
      </c>
      <c r="H91" s="214">
        <f t="shared" si="18"/>
        <v>5.333333333333333</v>
      </c>
      <c r="I91" s="219">
        <f t="shared" si="19"/>
        <v>5700</v>
      </c>
      <c r="J91" s="221">
        <f t="shared" si="20"/>
        <v>6.333333333333333</v>
      </c>
    </row>
    <row r="92" spans="1:10" ht="12.75">
      <c r="A92" s="11"/>
      <c r="B92" s="164">
        <v>1000</v>
      </c>
      <c r="C92" s="184">
        <v>3200</v>
      </c>
      <c r="D92" s="198">
        <f t="shared" si="14"/>
        <v>3.2</v>
      </c>
      <c r="E92" s="204">
        <f t="shared" si="15"/>
        <v>4200</v>
      </c>
      <c r="F92" s="207">
        <f t="shared" si="16"/>
        <v>4.2</v>
      </c>
      <c r="G92" s="212">
        <f t="shared" si="17"/>
        <v>5200</v>
      </c>
      <c r="H92" s="213">
        <f t="shared" si="18"/>
        <v>5.2</v>
      </c>
      <c r="I92" s="219">
        <f t="shared" si="19"/>
        <v>6200</v>
      </c>
      <c r="J92" s="220">
        <f t="shared" si="20"/>
        <v>6.2</v>
      </c>
    </row>
    <row r="93" spans="1:10" ht="12.75">
      <c r="A93" s="11"/>
      <c r="B93" s="165">
        <v>1500</v>
      </c>
      <c r="C93" s="181">
        <v>4650</v>
      </c>
      <c r="D93" s="182">
        <f t="shared" si="14"/>
        <v>3.1</v>
      </c>
      <c r="E93" s="202">
        <f t="shared" si="15"/>
        <v>6150</v>
      </c>
      <c r="F93" s="206">
        <f t="shared" si="16"/>
        <v>4.1</v>
      </c>
      <c r="G93" s="212">
        <f t="shared" si="17"/>
        <v>7650</v>
      </c>
      <c r="H93" s="214">
        <f t="shared" si="18"/>
        <v>5.1</v>
      </c>
      <c r="I93" s="219">
        <f t="shared" si="19"/>
        <v>9150</v>
      </c>
      <c r="J93" s="221">
        <f t="shared" si="20"/>
        <v>6.1</v>
      </c>
    </row>
    <row r="94" spans="1:10" ht="13.5" thickBot="1">
      <c r="A94" s="11"/>
      <c r="B94" s="166">
        <v>2000</v>
      </c>
      <c r="C94" s="186">
        <v>6000</v>
      </c>
      <c r="D94" s="199">
        <f t="shared" si="14"/>
        <v>3</v>
      </c>
      <c r="E94" s="208">
        <f t="shared" si="15"/>
        <v>8000</v>
      </c>
      <c r="F94" s="209">
        <f t="shared" si="16"/>
        <v>4</v>
      </c>
      <c r="G94" s="215">
        <f t="shared" si="17"/>
        <v>10000</v>
      </c>
      <c r="H94" s="216">
        <f t="shared" si="18"/>
        <v>5</v>
      </c>
      <c r="I94" s="222">
        <f t="shared" si="19"/>
        <v>12000</v>
      </c>
      <c r="J94" s="223">
        <f t="shared" si="20"/>
        <v>6</v>
      </c>
    </row>
    <row r="95" spans="1:10" ht="13.5" thickBot="1">
      <c r="A95" s="11"/>
      <c r="B95" s="163"/>
      <c r="C95" s="11"/>
      <c r="D95" s="11"/>
      <c r="E95" s="11"/>
      <c r="F95" s="11"/>
      <c r="G95" s="11"/>
      <c r="H95" s="11"/>
      <c r="I95" s="11"/>
      <c r="J95" s="11"/>
    </row>
    <row r="96" spans="1:10" ht="12.75" customHeight="1">
      <c r="A96" s="11"/>
      <c r="B96" s="503" t="s">
        <v>348</v>
      </c>
      <c r="C96" s="490" t="s">
        <v>340</v>
      </c>
      <c r="D96" s="491"/>
      <c r="E96" s="505" t="s">
        <v>341</v>
      </c>
      <c r="F96" s="506"/>
      <c r="G96" s="507" t="s">
        <v>342</v>
      </c>
      <c r="H96" s="508"/>
      <c r="I96" s="494" t="s">
        <v>343</v>
      </c>
      <c r="J96" s="495"/>
    </row>
    <row r="97" spans="1:10" ht="13.5" customHeight="1" thickBot="1">
      <c r="A97" s="11"/>
      <c r="B97" s="504"/>
      <c r="C97" s="167" t="s">
        <v>344</v>
      </c>
      <c r="D97" s="190" t="s">
        <v>345</v>
      </c>
      <c r="E97" s="169" t="s">
        <v>344</v>
      </c>
      <c r="F97" s="170" t="s">
        <v>345</v>
      </c>
      <c r="G97" s="193" t="s">
        <v>344</v>
      </c>
      <c r="H97" s="194" t="s">
        <v>345</v>
      </c>
      <c r="I97" s="195" t="s">
        <v>344</v>
      </c>
      <c r="J97" s="189" t="s">
        <v>345</v>
      </c>
    </row>
    <row r="98" spans="1:10" ht="13.5" thickBot="1">
      <c r="A98" s="11"/>
      <c r="B98" s="164">
        <v>50</v>
      </c>
      <c r="C98" s="175">
        <v>400</v>
      </c>
      <c r="D98" s="176">
        <f>C98/B98</f>
        <v>8</v>
      </c>
      <c r="E98" s="200">
        <v>500</v>
      </c>
      <c r="F98" s="201">
        <f>E98/B98</f>
        <v>10</v>
      </c>
      <c r="G98" s="210">
        <v>600</v>
      </c>
      <c r="H98" s="211">
        <f>G98/B98</f>
        <v>12</v>
      </c>
      <c r="I98" s="217">
        <v>700</v>
      </c>
      <c r="J98" s="218">
        <f>I98/B98</f>
        <v>14</v>
      </c>
    </row>
    <row r="99" spans="1:10" ht="12.75">
      <c r="A99" s="11"/>
      <c r="B99" s="196">
        <v>100</v>
      </c>
      <c r="C99" s="177">
        <v>600</v>
      </c>
      <c r="D99" s="178">
        <f>C99/B99</f>
        <v>6</v>
      </c>
      <c r="E99" s="202">
        <f>C99+100</f>
        <v>700</v>
      </c>
      <c r="F99" s="203">
        <f>E99/B99</f>
        <v>7</v>
      </c>
      <c r="G99" s="212">
        <f>C99+(2*B99)</f>
        <v>800</v>
      </c>
      <c r="H99" s="213">
        <f>G99/B99</f>
        <v>8</v>
      </c>
      <c r="I99" s="219">
        <f>C99+(3*B99)</f>
        <v>900</v>
      </c>
      <c r="J99" s="220">
        <f>I99/B99</f>
        <v>9</v>
      </c>
    </row>
    <row r="100" spans="1:10" ht="12.75">
      <c r="A100" s="11"/>
      <c r="B100" s="165">
        <v>200</v>
      </c>
      <c r="C100" s="179">
        <v>1100</v>
      </c>
      <c r="D100" s="197">
        <f aca="true" t="shared" si="21" ref="D100:D110">C100/B100</f>
        <v>5.5</v>
      </c>
      <c r="E100" s="204">
        <f aca="true" t="shared" si="22" ref="E100:E110">C100+100</f>
        <v>1200</v>
      </c>
      <c r="F100" s="205">
        <f aca="true" t="shared" si="23" ref="F100:F110">E100/B100</f>
        <v>6</v>
      </c>
      <c r="G100" s="212">
        <f aca="true" t="shared" si="24" ref="G100:G110">C100+(2*B100)</f>
        <v>1500</v>
      </c>
      <c r="H100" s="214">
        <f aca="true" t="shared" si="25" ref="H100:H110">G100/B100</f>
        <v>7.5</v>
      </c>
      <c r="I100" s="219">
        <f aca="true" t="shared" si="26" ref="I100:I110">C100+(3*B100)</f>
        <v>1700</v>
      </c>
      <c r="J100" s="221">
        <f aca="true" t="shared" si="27" ref="J100:J110">I100/B100</f>
        <v>8.5</v>
      </c>
    </row>
    <row r="101" spans="1:10" ht="12.75">
      <c r="A101" s="11"/>
      <c r="B101" s="165">
        <v>300</v>
      </c>
      <c r="C101" s="181">
        <v>1600</v>
      </c>
      <c r="D101" s="182">
        <f t="shared" si="21"/>
        <v>5.333333333333333</v>
      </c>
      <c r="E101" s="202">
        <f t="shared" si="22"/>
        <v>1700</v>
      </c>
      <c r="F101" s="206">
        <f t="shared" si="23"/>
        <v>5.666666666666667</v>
      </c>
      <c r="G101" s="212">
        <f t="shared" si="24"/>
        <v>2200</v>
      </c>
      <c r="H101" s="214">
        <f t="shared" si="25"/>
        <v>7.333333333333333</v>
      </c>
      <c r="I101" s="219">
        <f t="shared" si="26"/>
        <v>2500</v>
      </c>
      <c r="J101" s="221">
        <f t="shared" si="27"/>
        <v>8.333333333333334</v>
      </c>
    </row>
    <row r="102" spans="1:10" ht="12.75">
      <c r="A102" s="11"/>
      <c r="B102" s="165">
        <v>400</v>
      </c>
      <c r="C102" s="179">
        <v>2100</v>
      </c>
      <c r="D102" s="197">
        <f t="shared" si="21"/>
        <v>5.25</v>
      </c>
      <c r="E102" s="204">
        <f t="shared" si="22"/>
        <v>2200</v>
      </c>
      <c r="F102" s="205">
        <f t="shared" si="23"/>
        <v>5.5</v>
      </c>
      <c r="G102" s="212">
        <f t="shared" si="24"/>
        <v>2900</v>
      </c>
      <c r="H102" s="214">
        <f t="shared" si="25"/>
        <v>7.25</v>
      </c>
      <c r="I102" s="219">
        <f t="shared" si="26"/>
        <v>3300</v>
      </c>
      <c r="J102" s="221">
        <f t="shared" si="27"/>
        <v>8.25</v>
      </c>
    </row>
    <row r="103" spans="1:10" ht="12.75">
      <c r="A103" s="11"/>
      <c r="B103" s="164">
        <v>500</v>
      </c>
      <c r="C103" s="183">
        <v>2500</v>
      </c>
      <c r="D103" s="178">
        <f t="shared" si="21"/>
        <v>5</v>
      </c>
      <c r="E103" s="202">
        <f t="shared" si="22"/>
        <v>2600</v>
      </c>
      <c r="F103" s="203">
        <f t="shared" si="23"/>
        <v>5.2</v>
      </c>
      <c r="G103" s="212">
        <f t="shared" si="24"/>
        <v>3500</v>
      </c>
      <c r="H103" s="213">
        <f t="shared" si="25"/>
        <v>7</v>
      </c>
      <c r="I103" s="219">
        <f t="shared" si="26"/>
        <v>4000</v>
      </c>
      <c r="J103" s="220">
        <f t="shared" si="27"/>
        <v>8</v>
      </c>
    </row>
    <row r="104" spans="1:10" ht="12.75">
      <c r="A104" s="11"/>
      <c r="B104" s="164">
        <v>600</v>
      </c>
      <c r="C104" s="179">
        <v>2900</v>
      </c>
      <c r="D104" s="197">
        <f t="shared" si="21"/>
        <v>4.833333333333333</v>
      </c>
      <c r="E104" s="204">
        <f t="shared" si="22"/>
        <v>3000</v>
      </c>
      <c r="F104" s="205">
        <f t="shared" si="23"/>
        <v>5</v>
      </c>
      <c r="G104" s="212">
        <f t="shared" si="24"/>
        <v>4100</v>
      </c>
      <c r="H104" s="214">
        <f t="shared" si="25"/>
        <v>6.833333333333333</v>
      </c>
      <c r="I104" s="219">
        <f t="shared" si="26"/>
        <v>4700</v>
      </c>
      <c r="J104" s="221">
        <f t="shared" si="27"/>
        <v>7.833333333333333</v>
      </c>
    </row>
    <row r="105" spans="1:10" ht="12.75">
      <c r="A105" s="11"/>
      <c r="B105" s="164">
        <v>700</v>
      </c>
      <c r="C105" s="181">
        <v>3300</v>
      </c>
      <c r="D105" s="182">
        <f t="shared" si="21"/>
        <v>4.714285714285714</v>
      </c>
      <c r="E105" s="202">
        <f t="shared" si="22"/>
        <v>3400</v>
      </c>
      <c r="F105" s="206">
        <f t="shared" si="23"/>
        <v>4.857142857142857</v>
      </c>
      <c r="G105" s="212">
        <f t="shared" si="24"/>
        <v>4700</v>
      </c>
      <c r="H105" s="214">
        <f t="shared" si="25"/>
        <v>6.714285714285714</v>
      </c>
      <c r="I105" s="219">
        <f t="shared" si="26"/>
        <v>5400</v>
      </c>
      <c r="J105" s="221">
        <f t="shared" si="27"/>
        <v>7.714285714285714</v>
      </c>
    </row>
    <row r="106" spans="1:10" ht="12.75">
      <c r="A106" s="11"/>
      <c r="B106" s="164">
        <v>800</v>
      </c>
      <c r="C106" s="179">
        <v>3700</v>
      </c>
      <c r="D106" s="197">
        <f t="shared" si="21"/>
        <v>4.625</v>
      </c>
      <c r="E106" s="204">
        <f t="shared" si="22"/>
        <v>3800</v>
      </c>
      <c r="F106" s="205">
        <f t="shared" si="23"/>
        <v>4.75</v>
      </c>
      <c r="G106" s="212">
        <f t="shared" si="24"/>
        <v>5300</v>
      </c>
      <c r="H106" s="214">
        <f t="shared" si="25"/>
        <v>6.625</v>
      </c>
      <c r="I106" s="219">
        <f t="shared" si="26"/>
        <v>6100</v>
      </c>
      <c r="J106" s="221">
        <f t="shared" si="27"/>
        <v>7.625</v>
      </c>
    </row>
    <row r="107" spans="1:10" ht="12.75">
      <c r="A107" s="11"/>
      <c r="B107" s="164">
        <v>900</v>
      </c>
      <c r="C107" s="181">
        <v>3900</v>
      </c>
      <c r="D107" s="182">
        <f t="shared" si="21"/>
        <v>4.333333333333333</v>
      </c>
      <c r="E107" s="202">
        <f t="shared" si="22"/>
        <v>4000</v>
      </c>
      <c r="F107" s="206">
        <f t="shared" si="23"/>
        <v>4.444444444444445</v>
      </c>
      <c r="G107" s="212">
        <f t="shared" si="24"/>
        <v>5700</v>
      </c>
      <c r="H107" s="214">
        <f t="shared" si="25"/>
        <v>6.333333333333333</v>
      </c>
      <c r="I107" s="219">
        <f t="shared" si="26"/>
        <v>6600</v>
      </c>
      <c r="J107" s="221">
        <f t="shared" si="27"/>
        <v>7.333333333333333</v>
      </c>
    </row>
    <row r="108" spans="1:10" ht="12.75">
      <c r="A108" s="11"/>
      <c r="B108" s="164">
        <v>1000</v>
      </c>
      <c r="C108" s="184">
        <v>4000</v>
      </c>
      <c r="D108" s="198">
        <f t="shared" si="21"/>
        <v>4</v>
      </c>
      <c r="E108" s="204">
        <f t="shared" si="22"/>
        <v>4100</v>
      </c>
      <c r="F108" s="207">
        <f t="shared" si="23"/>
        <v>4.1</v>
      </c>
      <c r="G108" s="212">
        <f t="shared" si="24"/>
        <v>6000</v>
      </c>
      <c r="H108" s="213">
        <f t="shared" si="25"/>
        <v>6</v>
      </c>
      <c r="I108" s="219">
        <f t="shared" si="26"/>
        <v>7000</v>
      </c>
      <c r="J108" s="220">
        <f t="shared" si="27"/>
        <v>7</v>
      </c>
    </row>
    <row r="109" spans="1:10" ht="12.75">
      <c r="A109" s="11"/>
      <c r="B109" s="165">
        <v>1500</v>
      </c>
      <c r="C109" s="181">
        <v>5850</v>
      </c>
      <c r="D109" s="182">
        <f t="shared" si="21"/>
        <v>3.9</v>
      </c>
      <c r="E109" s="202">
        <f t="shared" si="22"/>
        <v>5950</v>
      </c>
      <c r="F109" s="206">
        <f t="shared" si="23"/>
        <v>3.966666666666667</v>
      </c>
      <c r="G109" s="212">
        <f t="shared" si="24"/>
        <v>8850</v>
      </c>
      <c r="H109" s="214">
        <f t="shared" si="25"/>
        <v>5.9</v>
      </c>
      <c r="I109" s="219">
        <f t="shared" si="26"/>
        <v>10350</v>
      </c>
      <c r="J109" s="221">
        <f t="shared" si="27"/>
        <v>6.9</v>
      </c>
    </row>
    <row r="110" spans="1:10" ht="13.5" thickBot="1">
      <c r="A110" s="11"/>
      <c r="B110" s="166">
        <v>2000</v>
      </c>
      <c r="C110" s="186">
        <v>7500</v>
      </c>
      <c r="D110" s="199">
        <f t="shared" si="21"/>
        <v>3.75</v>
      </c>
      <c r="E110" s="208">
        <f t="shared" si="22"/>
        <v>7600</v>
      </c>
      <c r="F110" s="209">
        <f t="shared" si="23"/>
        <v>3.8</v>
      </c>
      <c r="G110" s="215">
        <f t="shared" si="24"/>
        <v>11500</v>
      </c>
      <c r="H110" s="216">
        <f t="shared" si="25"/>
        <v>5.75</v>
      </c>
      <c r="I110" s="222">
        <f t="shared" si="26"/>
        <v>13500</v>
      </c>
      <c r="J110" s="223">
        <f t="shared" si="27"/>
        <v>6.75</v>
      </c>
    </row>
    <row r="111" spans="1:10" ht="13.5" thickBot="1">
      <c r="A111" s="11"/>
      <c r="B111" s="163"/>
      <c r="C111" s="11"/>
      <c r="D111" s="11"/>
      <c r="E111" s="11"/>
      <c r="F111" s="11"/>
      <c r="G111" s="11"/>
      <c r="H111" s="11"/>
      <c r="I111" s="11"/>
      <c r="J111" s="11"/>
    </row>
    <row r="112" spans="1:10" ht="12.75" customHeight="1">
      <c r="A112" s="11"/>
      <c r="B112" s="503" t="s">
        <v>349</v>
      </c>
      <c r="C112" s="490" t="s">
        <v>340</v>
      </c>
      <c r="D112" s="491"/>
      <c r="E112" s="505" t="s">
        <v>341</v>
      </c>
      <c r="F112" s="506"/>
      <c r="G112" s="507" t="s">
        <v>342</v>
      </c>
      <c r="H112" s="508"/>
      <c r="I112" s="494" t="s">
        <v>343</v>
      </c>
      <c r="J112" s="495"/>
    </row>
    <row r="113" spans="1:10" ht="13.5" customHeight="1" thickBot="1">
      <c r="A113" s="11"/>
      <c r="B113" s="504"/>
      <c r="C113" s="167" t="s">
        <v>344</v>
      </c>
      <c r="D113" s="190" t="s">
        <v>345</v>
      </c>
      <c r="E113" s="169" t="s">
        <v>344</v>
      </c>
      <c r="F113" s="170" t="s">
        <v>345</v>
      </c>
      <c r="G113" s="193" t="s">
        <v>344</v>
      </c>
      <c r="H113" s="194" t="s">
        <v>345</v>
      </c>
      <c r="I113" s="195" t="s">
        <v>344</v>
      </c>
      <c r="J113" s="189" t="s">
        <v>345</v>
      </c>
    </row>
    <row r="114" spans="1:10" ht="13.5" thickBot="1">
      <c r="A114" s="11"/>
      <c r="B114" s="164">
        <v>50</v>
      </c>
      <c r="C114" s="175">
        <v>500</v>
      </c>
      <c r="D114" s="176">
        <f>C114/B114</f>
        <v>10</v>
      </c>
      <c r="E114" s="200">
        <v>600</v>
      </c>
      <c r="F114" s="201">
        <f>E114/B114</f>
        <v>12</v>
      </c>
      <c r="G114" s="210">
        <v>700</v>
      </c>
      <c r="H114" s="211">
        <f>G114/B114</f>
        <v>14</v>
      </c>
      <c r="I114" s="217">
        <v>800</v>
      </c>
      <c r="J114" s="218">
        <f>I114/B114</f>
        <v>16</v>
      </c>
    </row>
    <row r="115" spans="1:10" ht="12.75">
      <c r="A115" s="11"/>
      <c r="B115" s="196">
        <v>100</v>
      </c>
      <c r="C115" s="183">
        <v>700</v>
      </c>
      <c r="D115" s="178">
        <f>C115/B115</f>
        <v>7</v>
      </c>
      <c r="E115" s="202">
        <f>C115+B115</f>
        <v>800</v>
      </c>
      <c r="F115" s="203">
        <f>E115/B115</f>
        <v>8</v>
      </c>
      <c r="G115" s="212">
        <f>C115+(2*B115)</f>
        <v>900</v>
      </c>
      <c r="H115" s="213">
        <f>G115/B115</f>
        <v>9</v>
      </c>
      <c r="I115" s="219">
        <f>C115+(3*B115)</f>
        <v>1000</v>
      </c>
      <c r="J115" s="220">
        <f>I115/B115</f>
        <v>10</v>
      </c>
    </row>
    <row r="116" spans="1:10" ht="12.75">
      <c r="A116" s="11"/>
      <c r="B116" s="165">
        <v>200</v>
      </c>
      <c r="C116" s="179">
        <v>1350</v>
      </c>
      <c r="D116" s="197">
        <f aca="true" t="shared" si="28" ref="D116:D126">C116/B116</f>
        <v>6.75</v>
      </c>
      <c r="E116" s="204">
        <f aca="true" t="shared" si="29" ref="E116:E126">C116+B116</f>
        <v>1550</v>
      </c>
      <c r="F116" s="205">
        <f aca="true" t="shared" si="30" ref="F116:F126">E116/B116</f>
        <v>7.75</v>
      </c>
      <c r="G116" s="212">
        <f aca="true" t="shared" si="31" ref="G116:G126">C116+(2*B116)</f>
        <v>1750</v>
      </c>
      <c r="H116" s="214">
        <f aca="true" t="shared" si="32" ref="H116:H126">G116/B116</f>
        <v>8.75</v>
      </c>
      <c r="I116" s="219">
        <f aca="true" t="shared" si="33" ref="I116:I126">C116+(3*B116)</f>
        <v>1950</v>
      </c>
      <c r="J116" s="221">
        <f aca="true" t="shared" si="34" ref="J116:J126">I116/B116</f>
        <v>9.75</v>
      </c>
    </row>
    <row r="117" spans="1:10" ht="12.75">
      <c r="A117" s="11"/>
      <c r="B117" s="165">
        <v>300</v>
      </c>
      <c r="C117" s="181">
        <v>2000</v>
      </c>
      <c r="D117" s="182">
        <f t="shared" si="28"/>
        <v>6.666666666666667</v>
      </c>
      <c r="E117" s="202">
        <f t="shared" si="29"/>
        <v>2300</v>
      </c>
      <c r="F117" s="206">
        <f t="shared" si="30"/>
        <v>7.666666666666667</v>
      </c>
      <c r="G117" s="212">
        <f t="shared" si="31"/>
        <v>2600</v>
      </c>
      <c r="H117" s="214">
        <f t="shared" si="32"/>
        <v>8.666666666666666</v>
      </c>
      <c r="I117" s="219">
        <f t="shared" si="33"/>
        <v>2900</v>
      </c>
      <c r="J117" s="221">
        <f t="shared" si="34"/>
        <v>9.666666666666666</v>
      </c>
    </row>
    <row r="118" spans="1:10" ht="12.75">
      <c r="A118" s="11"/>
      <c r="B118" s="165">
        <v>400</v>
      </c>
      <c r="C118" s="179">
        <v>2600</v>
      </c>
      <c r="D118" s="197">
        <f t="shared" si="28"/>
        <v>6.5</v>
      </c>
      <c r="E118" s="204">
        <f t="shared" si="29"/>
        <v>3000</v>
      </c>
      <c r="F118" s="205">
        <f t="shared" si="30"/>
        <v>7.5</v>
      </c>
      <c r="G118" s="212">
        <f t="shared" si="31"/>
        <v>3400</v>
      </c>
      <c r="H118" s="214">
        <f t="shared" si="32"/>
        <v>8.5</v>
      </c>
      <c r="I118" s="219">
        <f t="shared" si="33"/>
        <v>3800</v>
      </c>
      <c r="J118" s="221">
        <f t="shared" si="34"/>
        <v>9.5</v>
      </c>
    </row>
    <row r="119" spans="1:10" ht="12.75">
      <c r="A119" s="11"/>
      <c r="B119" s="164">
        <v>500</v>
      </c>
      <c r="C119" s="183">
        <v>3100</v>
      </c>
      <c r="D119" s="178">
        <f t="shared" si="28"/>
        <v>6.2</v>
      </c>
      <c r="E119" s="202">
        <f t="shared" si="29"/>
        <v>3600</v>
      </c>
      <c r="F119" s="203">
        <f t="shared" si="30"/>
        <v>7.2</v>
      </c>
      <c r="G119" s="212">
        <f t="shared" si="31"/>
        <v>4100</v>
      </c>
      <c r="H119" s="213">
        <f t="shared" si="32"/>
        <v>8.2</v>
      </c>
      <c r="I119" s="219">
        <f t="shared" si="33"/>
        <v>4600</v>
      </c>
      <c r="J119" s="220">
        <f t="shared" si="34"/>
        <v>9.2</v>
      </c>
    </row>
    <row r="120" spans="1:10" ht="12.75">
      <c r="A120" s="11"/>
      <c r="B120" s="164">
        <v>600</v>
      </c>
      <c r="C120" s="179">
        <v>3650</v>
      </c>
      <c r="D120" s="197">
        <f t="shared" si="28"/>
        <v>6.083333333333333</v>
      </c>
      <c r="E120" s="204">
        <f t="shared" si="29"/>
        <v>4250</v>
      </c>
      <c r="F120" s="205">
        <f t="shared" si="30"/>
        <v>7.083333333333333</v>
      </c>
      <c r="G120" s="212">
        <f t="shared" si="31"/>
        <v>4850</v>
      </c>
      <c r="H120" s="214">
        <f t="shared" si="32"/>
        <v>8.083333333333334</v>
      </c>
      <c r="I120" s="219">
        <f t="shared" si="33"/>
        <v>5450</v>
      </c>
      <c r="J120" s="221">
        <f t="shared" si="34"/>
        <v>9.083333333333334</v>
      </c>
    </row>
    <row r="121" spans="1:10" ht="12.75">
      <c r="A121" s="11"/>
      <c r="B121" s="164">
        <v>700</v>
      </c>
      <c r="C121" s="181">
        <v>4100</v>
      </c>
      <c r="D121" s="182">
        <f t="shared" si="28"/>
        <v>5.857142857142857</v>
      </c>
      <c r="E121" s="202">
        <f t="shared" si="29"/>
        <v>4800</v>
      </c>
      <c r="F121" s="206">
        <f t="shared" si="30"/>
        <v>6.857142857142857</v>
      </c>
      <c r="G121" s="212">
        <f t="shared" si="31"/>
        <v>5500</v>
      </c>
      <c r="H121" s="214">
        <f t="shared" si="32"/>
        <v>7.857142857142857</v>
      </c>
      <c r="I121" s="219">
        <f t="shared" si="33"/>
        <v>6200</v>
      </c>
      <c r="J121" s="221">
        <f t="shared" si="34"/>
        <v>8.857142857142858</v>
      </c>
    </row>
    <row r="122" spans="1:10" ht="12.75">
      <c r="A122" s="11"/>
      <c r="B122" s="164">
        <v>800</v>
      </c>
      <c r="C122" s="179">
        <v>4500</v>
      </c>
      <c r="D122" s="197">
        <f t="shared" si="28"/>
        <v>5.625</v>
      </c>
      <c r="E122" s="204">
        <f t="shared" si="29"/>
        <v>5300</v>
      </c>
      <c r="F122" s="205">
        <f t="shared" si="30"/>
        <v>6.625</v>
      </c>
      <c r="G122" s="212">
        <f t="shared" si="31"/>
        <v>6100</v>
      </c>
      <c r="H122" s="214">
        <f t="shared" si="32"/>
        <v>7.625</v>
      </c>
      <c r="I122" s="219">
        <f t="shared" si="33"/>
        <v>6900</v>
      </c>
      <c r="J122" s="221">
        <f t="shared" si="34"/>
        <v>8.625</v>
      </c>
    </row>
    <row r="123" spans="1:10" ht="12.75">
      <c r="A123" s="11"/>
      <c r="B123" s="164">
        <v>900</v>
      </c>
      <c r="C123" s="181">
        <v>4800</v>
      </c>
      <c r="D123" s="182">
        <f t="shared" si="28"/>
        <v>5.333333333333333</v>
      </c>
      <c r="E123" s="202">
        <f t="shared" si="29"/>
        <v>5700</v>
      </c>
      <c r="F123" s="206">
        <f t="shared" si="30"/>
        <v>6.333333333333333</v>
      </c>
      <c r="G123" s="212">
        <f t="shared" si="31"/>
        <v>6600</v>
      </c>
      <c r="H123" s="214">
        <f t="shared" si="32"/>
        <v>7.333333333333333</v>
      </c>
      <c r="I123" s="219">
        <f t="shared" si="33"/>
        <v>7500</v>
      </c>
      <c r="J123" s="221">
        <f t="shared" si="34"/>
        <v>8.333333333333334</v>
      </c>
    </row>
    <row r="124" spans="1:10" ht="12.75">
      <c r="A124" s="11"/>
      <c r="B124" s="164">
        <v>1000</v>
      </c>
      <c r="C124" s="184">
        <v>5000</v>
      </c>
      <c r="D124" s="198">
        <f t="shared" si="28"/>
        <v>5</v>
      </c>
      <c r="E124" s="204">
        <f t="shared" si="29"/>
        <v>6000</v>
      </c>
      <c r="F124" s="207">
        <f t="shared" si="30"/>
        <v>6</v>
      </c>
      <c r="G124" s="212">
        <f t="shared" si="31"/>
        <v>7000</v>
      </c>
      <c r="H124" s="213">
        <f t="shared" si="32"/>
        <v>7</v>
      </c>
      <c r="I124" s="219">
        <f t="shared" si="33"/>
        <v>8000</v>
      </c>
      <c r="J124" s="220">
        <f t="shared" si="34"/>
        <v>8</v>
      </c>
    </row>
    <row r="125" spans="1:10" ht="12.75">
      <c r="A125" s="11"/>
      <c r="B125" s="165">
        <v>1500</v>
      </c>
      <c r="C125" s="181">
        <v>7200</v>
      </c>
      <c r="D125" s="182">
        <f t="shared" si="28"/>
        <v>4.8</v>
      </c>
      <c r="E125" s="202">
        <f t="shared" si="29"/>
        <v>8700</v>
      </c>
      <c r="F125" s="206">
        <f t="shared" si="30"/>
        <v>5.8</v>
      </c>
      <c r="G125" s="212">
        <f t="shared" si="31"/>
        <v>10200</v>
      </c>
      <c r="H125" s="214">
        <f t="shared" si="32"/>
        <v>6.8</v>
      </c>
      <c r="I125" s="219">
        <f t="shared" si="33"/>
        <v>11700</v>
      </c>
      <c r="J125" s="221">
        <f t="shared" si="34"/>
        <v>7.8</v>
      </c>
    </row>
    <row r="126" spans="1:10" ht="13.5" thickBot="1">
      <c r="A126" s="11"/>
      <c r="B126" s="166">
        <v>2000</v>
      </c>
      <c r="C126" s="186">
        <v>9000</v>
      </c>
      <c r="D126" s="199">
        <f t="shared" si="28"/>
        <v>4.5</v>
      </c>
      <c r="E126" s="208">
        <f t="shared" si="29"/>
        <v>11000</v>
      </c>
      <c r="F126" s="209">
        <f t="shared" si="30"/>
        <v>5.5</v>
      </c>
      <c r="G126" s="215">
        <f t="shared" si="31"/>
        <v>13000</v>
      </c>
      <c r="H126" s="216">
        <f t="shared" si="32"/>
        <v>6.5</v>
      </c>
      <c r="I126" s="222">
        <f t="shared" si="33"/>
        <v>15000</v>
      </c>
      <c r="J126" s="223">
        <f t="shared" si="34"/>
        <v>7.5</v>
      </c>
    </row>
    <row r="129" spans="1:4" ht="15">
      <c r="A129" s="461" t="s">
        <v>336</v>
      </c>
      <c r="B129" s="461"/>
      <c r="C129" s="461"/>
      <c r="D129" s="461"/>
    </row>
    <row r="130" spans="1:4" ht="6" customHeight="1" thickBot="1">
      <c r="A130" s="52"/>
      <c r="B130" s="52"/>
      <c r="C130" s="52"/>
      <c r="D130" s="52"/>
    </row>
    <row r="131" spans="1:7" ht="23.25" customHeight="1" thickBot="1">
      <c r="A131" s="78" t="s">
        <v>0</v>
      </c>
      <c r="B131" s="403" t="s">
        <v>313</v>
      </c>
      <c r="C131" s="403"/>
      <c r="D131" s="403"/>
      <c r="E131" s="403"/>
      <c r="F131" s="403" t="s">
        <v>14</v>
      </c>
      <c r="G131" s="404"/>
    </row>
    <row r="132" spans="1:7" ht="27" customHeight="1">
      <c r="A132" s="141">
        <v>1</v>
      </c>
      <c r="B132" s="513" t="s">
        <v>112</v>
      </c>
      <c r="C132" s="513"/>
      <c r="D132" s="513"/>
      <c r="E132" s="513"/>
      <c r="F132" s="492">
        <v>250</v>
      </c>
      <c r="G132" s="493"/>
    </row>
    <row r="133" spans="1:7" ht="28.5" customHeight="1" thickBot="1">
      <c r="A133" s="51">
        <v>2</v>
      </c>
      <c r="B133" s="514" t="s">
        <v>113</v>
      </c>
      <c r="C133" s="514"/>
      <c r="D133" s="514"/>
      <c r="E133" s="514"/>
      <c r="F133" s="511">
        <v>100</v>
      </c>
      <c r="G133" s="512"/>
    </row>
  </sheetData>
  <sheetProtection/>
  <mergeCells count="84">
    <mergeCell ref="A1:B1"/>
    <mergeCell ref="C1:D1"/>
    <mergeCell ref="A2:B2"/>
    <mergeCell ref="C2:D2"/>
    <mergeCell ref="A3:B3"/>
    <mergeCell ref="C4:D4"/>
    <mergeCell ref="A4:B4"/>
    <mergeCell ref="A5:B5"/>
    <mergeCell ref="C5:D5"/>
    <mergeCell ref="B24:E24"/>
    <mergeCell ref="A14:A15"/>
    <mergeCell ref="E5:J5"/>
    <mergeCell ref="B23:E23"/>
    <mergeCell ref="A10:I10"/>
    <mergeCell ref="E1:J1"/>
    <mergeCell ref="A12:J12"/>
    <mergeCell ref="D14:E15"/>
    <mergeCell ref="F25:G25"/>
    <mergeCell ref="D16:E16"/>
    <mergeCell ref="A9:I9"/>
    <mergeCell ref="C3:D3"/>
    <mergeCell ref="E3:J3"/>
    <mergeCell ref="E4:J4"/>
    <mergeCell ref="D17:E17"/>
    <mergeCell ref="B22:E22"/>
    <mergeCell ref="B27:E27"/>
    <mergeCell ref="B26:E26"/>
    <mergeCell ref="C32:J32"/>
    <mergeCell ref="B32:B33"/>
    <mergeCell ref="A21:J21"/>
    <mergeCell ref="F23:G23"/>
    <mergeCell ref="B25:E25"/>
    <mergeCell ref="D19:E19"/>
    <mergeCell ref="F28:G28"/>
    <mergeCell ref="F27:G27"/>
    <mergeCell ref="B64:B65"/>
    <mergeCell ref="C64:D64"/>
    <mergeCell ref="E64:F64"/>
    <mergeCell ref="G64:H64"/>
    <mergeCell ref="B48:B49"/>
    <mergeCell ref="A46:D46"/>
    <mergeCell ref="B80:B81"/>
    <mergeCell ref="C80:D80"/>
    <mergeCell ref="E80:F80"/>
    <mergeCell ref="L3:N3"/>
    <mergeCell ref="L4:N4"/>
    <mergeCell ref="L5:N5"/>
    <mergeCell ref="L6:N6"/>
    <mergeCell ref="L7:N7"/>
    <mergeCell ref="A32:A33"/>
    <mergeCell ref="F133:G133"/>
    <mergeCell ref="B132:E132"/>
    <mergeCell ref="B133:E133"/>
    <mergeCell ref="F131:G131"/>
    <mergeCell ref="B131:E131"/>
    <mergeCell ref="B112:B113"/>
    <mergeCell ref="A129:D129"/>
    <mergeCell ref="E2:J2"/>
    <mergeCell ref="G48:H48"/>
    <mergeCell ref="I48:J48"/>
    <mergeCell ref="E96:F96"/>
    <mergeCell ref="G96:H96"/>
    <mergeCell ref="G80:H80"/>
    <mergeCell ref="F26:G26"/>
    <mergeCell ref="F24:G24"/>
    <mergeCell ref="F22:G22"/>
    <mergeCell ref="A30:J30"/>
    <mergeCell ref="C96:D96"/>
    <mergeCell ref="C112:D112"/>
    <mergeCell ref="E112:F112"/>
    <mergeCell ref="G112:H112"/>
    <mergeCell ref="E48:F48"/>
    <mergeCell ref="I96:J96"/>
    <mergeCell ref="I64:J64"/>
    <mergeCell ref="C48:D48"/>
    <mergeCell ref="F132:G132"/>
    <mergeCell ref="I112:J112"/>
    <mergeCell ref="F14:J14"/>
    <mergeCell ref="D18:E18"/>
    <mergeCell ref="B28:E28"/>
    <mergeCell ref="I80:J80"/>
    <mergeCell ref="B14:C15"/>
    <mergeCell ref="B16:C19"/>
    <mergeCell ref="B96:B9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Director</cp:lastModifiedBy>
  <cp:lastPrinted>2010-12-06T07:16:19Z</cp:lastPrinted>
  <dcterms:created xsi:type="dcterms:W3CDTF">2009-11-12T08:20:27Z</dcterms:created>
  <dcterms:modified xsi:type="dcterms:W3CDTF">2012-11-26T09:26:45Z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